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M55" i="1" l="1"/>
  <c r="L55" i="1"/>
  <c r="K55" i="1"/>
  <c r="J55" i="1"/>
  <c r="I55" i="1"/>
  <c r="H55" i="1"/>
  <c r="G55" i="1"/>
  <c r="F55" i="1"/>
  <c r="E55" i="1"/>
  <c r="D55" i="1"/>
  <c r="C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49" i="1"/>
  <c r="L49" i="1"/>
  <c r="K49" i="1"/>
  <c r="K57" i="1" s="1"/>
  <c r="J49" i="1"/>
  <c r="I49" i="1"/>
  <c r="H49" i="1"/>
  <c r="G49" i="1"/>
  <c r="G57" i="1" s="1"/>
  <c r="F49" i="1"/>
  <c r="E49" i="1"/>
  <c r="D49" i="1"/>
  <c r="C49" i="1"/>
  <c r="C57" i="1" s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6" i="1"/>
  <c r="L36" i="1"/>
  <c r="K36" i="1"/>
  <c r="J36" i="1"/>
  <c r="J57" i="1" s="1"/>
  <c r="I36" i="1"/>
  <c r="H36" i="1"/>
  <c r="G36" i="1"/>
  <c r="F36" i="1"/>
  <c r="F57" i="1" s="1"/>
  <c r="E36" i="1"/>
  <c r="D36" i="1"/>
  <c r="C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K24" i="1"/>
  <c r="J24" i="1"/>
  <c r="I24" i="1"/>
  <c r="I57" i="1" s="1"/>
  <c r="G24" i="1"/>
  <c r="F24" i="1"/>
  <c r="E24" i="1"/>
  <c r="E57" i="1" s="1"/>
  <c r="M57" i="1" s="1"/>
  <c r="C24" i="1"/>
  <c r="L24" i="1" s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H24" i="1" s="1"/>
  <c r="G15" i="1"/>
  <c r="F15" i="1"/>
  <c r="E15" i="1"/>
  <c r="D15" i="1"/>
  <c r="D24" i="1" s="1"/>
  <c r="C15" i="1"/>
  <c r="B15" i="1"/>
  <c r="M13" i="1"/>
  <c r="L13" i="1"/>
  <c r="K13" i="1"/>
  <c r="J13" i="1"/>
  <c r="I13" i="1"/>
  <c r="H13" i="1"/>
  <c r="G13" i="1"/>
  <c r="F13" i="1"/>
  <c r="E13" i="1"/>
  <c r="D13" i="1"/>
  <c r="D57" i="1" s="1"/>
  <c r="C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H57" i="1" l="1"/>
  <c r="L57" i="1" s="1"/>
  <c r="M24" i="1"/>
</calcChain>
</file>

<file path=xl/sharedStrings.xml><?xml version="1.0" encoding="utf-8"?>
<sst xmlns="http://schemas.openxmlformats.org/spreadsheetml/2006/main" count="27" uniqueCount="23">
  <si>
    <t>Сводная ведомость успеваемости</t>
  </si>
  <si>
    <t>группа</t>
  </si>
  <si>
    <t xml:space="preserve">количество студентов </t>
  </si>
  <si>
    <t>средний балл</t>
  </si>
  <si>
    <t>на отлично</t>
  </si>
  <si>
    <t>на 4 и 5</t>
  </si>
  <si>
    <t>с одной 3</t>
  </si>
  <si>
    <t>на 2 и н/а</t>
  </si>
  <si>
    <t>пропусков всего</t>
  </si>
  <si>
    <t>Уважительных</t>
  </si>
  <si>
    <t xml:space="preserve">54.02.06  - Изобразительное искусство и черчение </t>
  </si>
  <si>
    <t>ИТОГО</t>
  </si>
  <si>
    <t xml:space="preserve">44.02.01  - Дошкольное образование  </t>
  </si>
  <si>
    <t xml:space="preserve">44.02.02  - Преподавание в начальных классах  </t>
  </si>
  <si>
    <t xml:space="preserve">49.02.01  - Физическая культура  </t>
  </si>
  <si>
    <t xml:space="preserve">51.02.01  - Народное художественное творчество </t>
  </si>
  <si>
    <t>Итого по колледжу</t>
  </si>
  <si>
    <t>неуважительных</t>
  </si>
  <si>
    <t>абсолютная успеваемость (%)</t>
  </si>
  <si>
    <t>качественная успеваемость (%)</t>
  </si>
  <si>
    <t>КГБПОУ "Бийский педагогический колледж имени Д.И. Кузнецова"</t>
  </si>
  <si>
    <t>Промежуточная аттестация 11.2022</t>
  </si>
  <si>
    <t>Заместитель директора по УВР ____________________ /С.В.Еремеева/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</si>
</sst>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textRotation="90" wrapText="1"/>
    </xf>
    <xf numFmtId="0" fontId="0" fillId="3" borderId="0" xfId="0" applyFill="1" applyAlignment="1">
      <alignment horizontal="center" vertical="center" textRotation="90" wrapText="1"/>
    </xf>
    <xf numFmtId="0" fontId="0" fillId="3" borderId="0" xfId="0" applyFill="1"/>
    <xf numFmtId="0" fontId="5" fillId="0" borderId="7" xfId="0" applyFont="1" applyBorder="1"/>
    <xf numFmtId="0" fontId="5" fillId="0" borderId="2" xfId="0" applyFont="1" applyBorder="1" applyAlignment="1">
      <alignment horizontal="right"/>
    </xf>
    <xf numFmtId="9" fontId="5" fillId="0" borderId="2" xfId="4" applyFont="1" applyBorder="1" applyAlignment="1">
      <alignment horizontal="right"/>
    </xf>
    <xf numFmtId="0" fontId="5" fillId="0" borderId="8" xfId="0" applyFont="1" applyBorder="1"/>
    <xf numFmtId="0" fontId="5" fillId="0" borderId="6" xfId="0" applyFont="1" applyBorder="1" applyAlignment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/>
    <xf numFmtId="0" fontId="5" fillId="0" borderId="6" xfId="0" applyFont="1" applyBorder="1"/>
    <xf numFmtId="0" fontId="6" fillId="2" borderId="6" xfId="2" applyFont="1" applyFill="1" applyBorder="1"/>
    <xf numFmtId="9" fontId="6" fillId="2" borderId="6" xfId="6" applyFont="1" applyFill="1" applyBorder="1"/>
    <xf numFmtId="0" fontId="0" fillId="3" borderId="0" xfId="0" applyFill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1" fontId="7" fillId="2" borderId="1" xfId="0" applyNumberFormat="1" applyFont="1" applyFill="1" applyBorder="1"/>
    <xf numFmtId="2" fontId="7" fillId="2" borderId="1" xfId="0" applyNumberFormat="1" applyFont="1" applyFill="1" applyBorder="1"/>
    <xf numFmtId="0" fontId="7" fillId="2" borderId="1" xfId="0" applyFont="1" applyFill="1" applyBorder="1"/>
    <xf numFmtId="9" fontId="7" fillId="2" borderId="1" xfId="4" applyFont="1" applyFill="1" applyBorder="1"/>
    <xf numFmtId="0" fontId="3" fillId="0" borderId="0" xfId="0" applyFont="1" applyAlignment="1">
      <alignment horizontal="center" vertical="top"/>
    </xf>
    <xf numFmtId="0" fontId="0" fillId="3" borderId="0" xfId="0" applyFill="1" applyAlignment="1">
      <alignment vertical="top"/>
    </xf>
    <xf numFmtId="164" fontId="4" fillId="0" borderId="1" xfId="0" applyNumberFormat="1" applyFont="1" applyBorder="1" applyAlignment="1">
      <alignment horizontal="center" textRotation="90" wrapText="1"/>
    </xf>
    <xf numFmtId="0" fontId="5" fillId="0" borderId="7" xfId="0" applyFont="1" applyBorder="1"/>
    <xf numFmtId="0" fontId="5" fillId="0" borderId="1" xfId="0" applyFont="1" applyBorder="1"/>
    <xf numFmtId="0" fontId="5" fillId="2" borderId="6" xfId="0" applyFont="1" applyFill="1" applyBorder="1"/>
    <xf numFmtId="0" fontId="5" fillId="2" borderId="1" xfId="0" applyFont="1" applyFill="1" applyBorder="1"/>
    <xf numFmtId="0" fontId="5" fillId="0" borderId="8" xfId="0" applyFont="1" applyBorder="1" applyAlignment="1">
      <alignment horizontal="left"/>
    </xf>
    <xf numFmtId="0" fontId="5" fillId="2" borderId="9" xfId="0" applyFont="1" applyFill="1" applyBorder="1"/>
    <xf numFmtId="0" fontId="5" fillId="2" borderId="2" xfId="0" applyFont="1" applyFill="1" applyBorder="1"/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9" fontId="5" fillId="0" borderId="2" xfId="4" applyFont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7" fillId="2" borderId="3" xfId="0" applyFont="1" applyFill="1" applyBorder="1"/>
    <xf numFmtId="0" fontId="7" fillId="2" borderId="2" xfId="0" applyFont="1" applyFill="1" applyBorder="1"/>
    <xf numFmtId="164" fontId="0" fillId="0" borderId="0" xfId="0" applyNumberFormat="1"/>
    <xf numFmtId="0" fontId="5" fillId="2" borderId="2" xfId="0" applyFont="1" applyFill="1" applyBorder="1" applyAlignment="1">
      <alignment horizontal="right"/>
    </xf>
    <xf numFmtId="9" fontId="5" fillId="2" borderId="2" xfId="4" applyFont="1" applyFill="1" applyBorder="1" applyAlignment="1">
      <alignment horizontal="right"/>
    </xf>
    <xf numFmtId="0" fontId="5" fillId="0" borderId="8" xfId="0" applyFont="1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</cellXfs>
  <cellStyles count="7">
    <cellStyle name="Обычный" xfId="0" builtinId="0"/>
    <cellStyle name="Обычный 2" xfId="2"/>
    <cellStyle name="Обычный 3" xfId="3"/>
    <cellStyle name="Обычный 4" xfId="1"/>
    <cellStyle name="Процентный 2" xfId="5"/>
    <cellStyle name="Процентный 3" xfId="6"/>
    <cellStyle name="Процент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78\&#1074;&#1093;&#1086;&#1076;&#1103;&#1097;&#1080;&#1077;%20&#1076;&#1086;&#1082;&#1091;&#1084;&#1077;&#1085;&#1090;&#1099;\&#1041;&#1077;&#1089;&#1087;&#1072;&#1083;&#1086;&#1074;&#1072;%20&#1043;.&#1040;\&#1052;&#1086;&#1085;&#1080;&#1090;&#1086;&#1088;&#1080;&#1085;&#1075;%20&#1059;&#1044;\&#1053;&#1086;&#1103;&#1073;&#1088;&#1100;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культурное"/>
      <sheetName val="худграф"/>
      <sheetName val="дошкольное"/>
      <sheetName val="хореография"/>
      <sheetName val="школьное"/>
      <sheetName val="групповая"/>
      <sheetName val="отделения"/>
    </sheetNames>
    <sheetDataSet>
      <sheetData sheetId="0">
        <row r="6">
          <cell r="B6">
            <v>107</v>
          </cell>
          <cell r="C6">
            <v>25</v>
          </cell>
          <cell r="D6">
            <v>3.9391025641025639</v>
          </cell>
          <cell r="E6">
            <v>0</v>
          </cell>
          <cell r="F6">
            <v>5</v>
          </cell>
          <cell r="G6">
            <v>5</v>
          </cell>
          <cell r="H6">
            <v>5</v>
          </cell>
          <cell r="I6">
            <v>237</v>
          </cell>
          <cell r="J6">
            <v>203</v>
          </cell>
          <cell r="K6">
            <v>34</v>
          </cell>
          <cell r="L6">
            <v>0.8</v>
          </cell>
          <cell r="M6">
            <v>0.2</v>
          </cell>
        </row>
        <row r="7">
          <cell r="B7" t="str">
            <v>107Д</v>
          </cell>
          <cell r="C7">
            <v>22</v>
          </cell>
          <cell r="D7">
            <v>3.8807692307692307</v>
          </cell>
          <cell r="E7">
            <v>0</v>
          </cell>
          <cell r="F7">
            <v>4</v>
          </cell>
          <cell r="G7">
            <v>2</v>
          </cell>
          <cell r="H7">
            <v>2</v>
          </cell>
          <cell r="I7">
            <v>166</v>
          </cell>
          <cell r="J7">
            <v>113</v>
          </cell>
          <cell r="K7">
            <v>53</v>
          </cell>
          <cell r="L7">
            <v>0.90909090909090906</v>
          </cell>
          <cell r="M7">
            <v>0.18181818181818182</v>
          </cell>
        </row>
        <row r="8">
          <cell r="B8">
            <v>108</v>
          </cell>
          <cell r="C8">
            <v>28</v>
          </cell>
          <cell r="D8">
            <v>3.6828571428571415</v>
          </cell>
          <cell r="E8">
            <v>0</v>
          </cell>
          <cell r="F8">
            <v>6</v>
          </cell>
          <cell r="G8">
            <v>2</v>
          </cell>
          <cell r="H8">
            <v>9</v>
          </cell>
          <cell r="I8">
            <v>0</v>
          </cell>
          <cell r="J8">
            <v>0</v>
          </cell>
          <cell r="K8">
            <v>0</v>
          </cell>
          <cell r="L8">
            <v>0.6785714285714286</v>
          </cell>
          <cell r="M8">
            <v>0.21428571428571427</v>
          </cell>
        </row>
        <row r="9">
          <cell r="B9">
            <v>207</v>
          </cell>
          <cell r="C9">
            <v>24</v>
          </cell>
          <cell r="D9">
            <v>3.763888888888888</v>
          </cell>
          <cell r="E9">
            <v>0</v>
          </cell>
          <cell r="F9">
            <v>6</v>
          </cell>
          <cell r="G9">
            <v>2</v>
          </cell>
          <cell r="H9">
            <v>8</v>
          </cell>
          <cell r="I9">
            <v>590</v>
          </cell>
          <cell r="J9">
            <v>492</v>
          </cell>
          <cell r="K9">
            <v>98</v>
          </cell>
          <cell r="L9">
            <v>0.66666666666666663</v>
          </cell>
          <cell r="M9">
            <v>0.25</v>
          </cell>
        </row>
        <row r="10">
          <cell r="B10" t="str">
            <v>207Д</v>
          </cell>
          <cell r="C10">
            <v>19</v>
          </cell>
          <cell r="D10">
            <v>3.5701754385964901</v>
          </cell>
          <cell r="E10">
            <v>0</v>
          </cell>
          <cell r="F10">
            <v>1</v>
          </cell>
          <cell r="G10">
            <v>1</v>
          </cell>
          <cell r="H10">
            <v>7</v>
          </cell>
          <cell r="I10">
            <v>434</v>
          </cell>
          <cell r="J10">
            <v>306</v>
          </cell>
          <cell r="K10">
            <v>128</v>
          </cell>
          <cell r="L10">
            <v>0.63157894736842102</v>
          </cell>
          <cell r="M10">
            <v>5.2631578947368418E-2</v>
          </cell>
        </row>
        <row r="11">
          <cell r="B11">
            <v>208</v>
          </cell>
          <cell r="C11">
            <v>26</v>
          </cell>
          <cell r="D11">
            <v>3.4588744588744591</v>
          </cell>
          <cell r="E11">
            <v>3</v>
          </cell>
          <cell r="F11">
            <v>7</v>
          </cell>
          <cell r="G11">
            <v>1</v>
          </cell>
          <cell r="H11">
            <v>10</v>
          </cell>
          <cell r="I11">
            <v>1593</v>
          </cell>
          <cell r="J11">
            <v>388</v>
          </cell>
          <cell r="K11">
            <v>1205</v>
          </cell>
          <cell r="L11">
            <v>0.61538461538461542</v>
          </cell>
          <cell r="M11">
            <v>0.38461538461538464</v>
          </cell>
        </row>
        <row r="12">
          <cell r="B12">
            <v>307</v>
          </cell>
          <cell r="C12">
            <v>22</v>
          </cell>
          <cell r="D12">
            <v>3.524475524475525</v>
          </cell>
          <cell r="E12">
            <v>1</v>
          </cell>
          <cell r="F12">
            <v>6</v>
          </cell>
          <cell r="G12">
            <v>2</v>
          </cell>
          <cell r="H12">
            <v>10</v>
          </cell>
          <cell r="I12">
            <v>454</v>
          </cell>
          <cell r="J12">
            <v>142</v>
          </cell>
          <cell r="K12">
            <v>312</v>
          </cell>
          <cell r="L12">
            <v>0.54545454545454541</v>
          </cell>
          <cell r="M12">
            <v>0.31818181818181818</v>
          </cell>
        </row>
        <row r="13">
          <cell r="B13" t="str">
            <v>307Д</v>
          </cell>
          <cell r="C13">
            <v>14</v>
          </cell>
          <cell r="D13">
            <v>3.9395604395604402</v>
          </cell>
          <cell r="E13">
            <v>1</v>
          </cell>
          <cell r="F13">
            <v>3</v>
          </cell>
          <cell r="G13">
            <v>2</v>
          </cell>
          <cell r="H13">
            <v>7</v>
          </cell>
          <cell r="I13">
            <v>202</v>
          </cell>
          <cell r="J13">
            <v>96</v>
          </cell>
          <cell r="K13">
            <v>106</v>
          </cell>
          <cell r="L13">
            <v>0.5</v>
          </cell>
          <cell r="M13">
            <v>0.2857142857142857</v>
          </cell>
        </row>
        <row r="14">
          <cell r="B14">
            <v>308</v>
          </cell>
          <cell r="C14">
            <v>23</v>
          </cell>
          <cell r="D14">
            <v>3.9917355371900825</v>
          </cell>
          <cell r="E14">
            <v>3</v>
          </cell>
          <cell r="F14">
            <v>4</v>
          </cell>
          <cell r="G14">
            <v>5</v>
          </cell>
          <cell r="H14">
            <v>7</v>
          </cell>
          <cell r="I14">
            <v>1138</v>
          </cell>
          <cell r="J14">
            <v>652</v>
          </cell>
          <cell r="K14">
            <v>486</v>
          </cell>
          <cell r="L14">
            <v>0.69565217391304346</v>
          </cell>
          <cell r="M14">
            <v>0.30434782608695654</v>
          </cell>
        </row>
        <row r="15">
          <cell r="B15">
            <v>407</v>
          </cell>
          <cell r="C15">
            <v>26</v>
          </cell>
          <cell r="D15">
            <v>4.0033333333333339</v>
          </cell>
          <cell r="E15">
            <v>4</v>
          </cell>
          <cell r="F15">
            <v>5</v>
          </cell>
          <cell r="G15">
            <v>5</v>
          </cell>
          <cell r="H15">
            <v>8</v>
          </cell>
          <cell r="I15">
            <v>1312</v>
          </cell>
          <cell r="J15">
            <v>922</v>
          </cell>
          <cell r="K15">
            <v>390</v>
          </cell>
          <cell r="L15">
            <v>0.69230769230769229</v>
          </cell>
          <cell r="M15">
            <v>0.34615384615384615</v>
          </cell>
        </row>
        <row r="16">
          <cell r="B16" t="str">
            <v>407Д</v>
          </cell>
          <cell r="C16">
            <v>16</v>
          </cell>
          <cell r="D16">
            <v>4.05</v>
          </cell>
          <cell r="E16">
            <v>3</v>
          </cell>
          <cell r="F16">
            <v>5</v>
          </cell>
          <cell r="G16">
            <v>3</v>
          </cell>
          <cell r="H16">
            <v>4</v>
          </cell>
          <cell r="I16">
            <v>564</v>
          </cell>
          <cell r="J16">
            <v>452</v>
          </cell>
          <cell r="K16">
            <v>112</v>
          </cell>
          <cell r="L16">
            <v>0.75</v>
          </cell>
          <cell r="M16">
            <v>0.5</v>
          </cell>
        </row>
        <row r="17">
          <cell r="C17">
            <v>245</v>
          </cell>
          <cell r="D17">
            <v>3.8004338689680139</v>
          </cell>
          <cell r="E17">
            <v>15</v>
          </cell>
          <cell r="F17">
            <v>52</v>
          </cell>
          <cell r="G17">
            <v>30</v>
          </cell>
          <cell r="H17">
            <v>77</v>
          </cell>
          <cell r="I17">
            <v>6690</v>
          </cell>
          <cell r="J17">
            <v>3766</v>
          </cell>
          <cell r="K17">
            <v>2924</v>
          </cell>
          <cell r="L17">
            <v>0.68571428571428572</v>
          </cell>
          <cell r="M17">
            <v>0.27346938775510204</v>
          </cell>
        </row>
      </sheetData>
      <sheetData sheetId="1">
        <row r="6">
          <cell r="B6">
            <v>103</v>
          </cell>
          <cell r="C6">
            <v>25</v>
          </cell>
          <cell r="D6">
            <v>4.3033333333333337</v>
          </cell>
          <cell r="E6">
            <v>1</v>
          </cell>
          <cell r="F6">
            <v>9</v>
          </cell>
          <cell r="G6">
            <v>6</v>
          </cell>
          <cell r="H6">
            <v>3</v>
          </cell>
          <cell r="I6">
            <v>406</v>
          </cell>
          <cell r="J6">
            <v>388</v>
          </cell>
          <cell r="K6">
            <v>18</v>
          </cell>
          <cell r="L6">
            <v>0.88</v>
          </cell>
          <cell r="M6">
            <v>0.4</v>
          </cell>
        </row>
        <row r="7">
          <cell r="B7" t="str">
            <v>103Д</v>
          </cell>
          <cell r="C7">
            <v>4</v>
          </cell>
          <cell r="D7">
            <v>3.8749999999999996</v>
          </cell>
          <cell r="E7">
            <v>0</v>
          </cell>
          <cell r="F7">
            <v>0</v>
          </cell>
          <cell r="G7">
            <v>1</v>
          </cell>
          <cell r="H7">
            <v>1</v>
          </cell>
          <cell r="I7">
            <v>28</v>
          </cell>
          <cell r="J7">
            <v>28</v>
          </cell>
          <cell r="K7">
            <v>0</v>
          </cell>
          <cell r="L7">
            <v>0.75</v>
          </cell>
          <cell r="M7">
            <v>0</v>
          </cell>
        </row>
        <row r="8">
          <cell r="B8">
            <v>203</v>
          </cell>
          <cell r="C8">
            <v>25</v>
          </cell>
          <cell r="D8">
            <v>4.3320512820512818</v>
          </cell>
          <cell r="E8">
            <v>0</v>
          </cell>
          <cell r="F8">
            <v>17</v>
          </cell>
          <cell r="G8">
            <v>0</v>
          </cell>
          <cell r="H8">
            <v>2</v>
          </cell>
          <cell r="I8">
            <v>258</v>
          </cell>
          <cell r="J8">
            <v>219</v>
          </cell>
          <cell r="K8">
            <v>39</v>
          </cell>
          <cell r="L8">
            <v>0.92</v>
          </cell>
          <cell r="M8">
            <v>0.68</v>
          </cell>
        </row>
        <row r="9">
          <cell r="B9" t="str">
            <v>203Д</v>
          </cell>
          <cell r="C9">
            <v>5</v>
          </cell>
          <cell r="D9">
            <v>4.1538461538461542</v>
          </cell>
          <cell r="E9">
            <v>0</v>
          </cell>
          <cell r="F9">
            <v>1</v>
          </cell>
          <cell r="G9">
            <v>2</v>
          </cell>
          <cell r="H9">
            <v>0</v>
          </cell>
          <cell r="I9">
            <v>48</v>
          </cell>
          <cell r="J9">
            <v>26</v>
          </cell>
          <cell r="K9">
            <v>22</v>
          </cell>
          <cell r="L9">
            <v>1</v>
          </cell>
          <cell r="M9">
            <v>0.2</v>
          </cell>
        </row>
        <row r="10">
          <cell r="B10">
            <v>303</v>
          </cell>
          <cell r="C10">
            <v>25</v>
          </cell>
          <cell r="D10">
            <v>4.2830769230769228</v>
          </cell>
          <cell r="E10">
            <v>1</v>
          </cell>
          <cell r="F10">
            <v>16</v>
          </cell>
          <cell r="G10">
            <v>0</v>
          </cell>
          <cell r="H10">
            <v>3</v>
          </cell>
          <cell r="I10">
            <v>0</v>
          </cell>
          <cell r="J10">
            <v>0</v>
          </cell>
          <cell r="K10">
            <v>0</v>
          </cell>
          <cell r="L10">
            <v>0.88</v>
          </cell>
          <cell r="M10">
            <v>0.68</v>
          </cell>
        </row>
        <row r="11">
          <cell r="B11" t="str">
            <v>303 Д</v>
          </cell>
          <cell r="C11">
            <v>6</v>
          </cell>
          <cell r="D11">
            <v>3.4722222222222219</v>
          </cell>
          <cell r="E11">
            <v>0</v>
          </cell>
          <cell r="F11">
            <v>1</v>
          </cell>
          <cell r="G11">
            <v>1</v>
          </cell>
          <cell r="H11">
            <v>3</v>
          </cell>
          <cell r="I11">
            <v>0</v>
          </cell>
          <cell r="J11">
            <v>0</v>
          </cell>
          <cell r="K11">
            <v>0</v>
          </cell>
          <cell r="L11">
            <v>0.5</v>
          </cell>
          <cell r="M11">
            <v>0.16666666666666666</v>
          </cell>
        </row>
        <row r="12">
          <cell r="B12" t="str">
            <v>403 403Д</v>
          </cell>
          <cell r="C12">
            <v>26</v>
          </cell>
          <cell r="D12">
            <v>3.4079254079254073</v>
          </cell>
          <cell r="E12">
            <v>0</v>
          </cell>
          <cell r="F12">
            <v>4</v>
          </cell>
          <cell r="G12">
            <v>3</v>
          </cell>
          <cell r="H12">
            <v>11</v>
          </cell>
          <cell r="I12">
            <v>0</v>
          </cell>
          <cell r="J12">
            <v>0</v>
          </cell>
          <cell r="K12">
            <v>1427</v>
          </cell>
          <cell r="L12">
            <v>0.57692307692307687</v>
          </cell>
          <cell r="M12">
            <v>0.15384615384615385</v>
          </cell>
        </row>
        <row r="13">
          <cell r="C13">
            <v>116</v>
          </cell>
          <cell r="D13">
            <v>3.9753507603507603</v>
          </cell>
          <cell r="E13">
            <v>2</v>
          </cell>
          <cell r="F13">
            <v>48</v>
          </cell>
          <cell r="G13">
            <v>13</v>
          </cell>
          <cell r="H13">
            <v>23</v>
          </cell>
          <cell r="I13">
            <v>740</v>
          </cell>
          <cell r="J13">
            <v>661</v>
          </cell>
          <cell r="K13">
            <v>1506</v>
          </cell>
          <cell r="L13">
            <v>0.80172413793103448</v>
          </cell>
          <cell r="M13">
            <v>0.43103448275862066</v>
          </cell>
        </row>
      </sheetData>
      <sheetData sheetId="2">
        <row r="6">
          <cell r="B6">
            <v>11</v>
          </cell>
          <cell r="C6">
            <v>25</v>
          </cell>
          <cell r="D6">
            <v>4.1833333333333336</v>
          </cell>
          <cell r="E6">
            <v>0</v>
          </cell>
          <cell r="F6">
            <v>8</v>
          </cell>
          <cell r="G6">
            <v>7</v>
          </cell>
          <cell r="H6">
            <v>4</v>
          </cell>
          <cell r="I6">
            <v>129</v>
          </cell>
          <cell r="J6">
            <v>104</v>
          </cell>
          <cell r="K6">
            <v>25</v>
          </cell>
          <cell r="L6">
            <v>0.84</v>
          </cell>
          <cell r="M6">
            <v>0.32</v>
          </cell>
        </row>
        <row r="7">
          <cell r="B7" t="str">
            <v>11Д</v>
          </cell>
          <cell r="C7">
            <v>11</v>
          </cell>
          <cell r="D7">
            <v>4.0666666666666664</v>
          </cell>
          <cell r="E7">
            <v>0</v>
          </cell>
          <cell r="F7">
            <v>4</v>
          </cell>
          <cell r="G7">
            <v>3</v>
          </cell>
          <cell r="H7">
            <v>3</v>
          </cell>
          <cell r="I7">
            <v>20</v>
          </cell>
          <cell r="J7">
            <v>16</v>
          </cell>
          <cell r="K7">
            <v>4</v>
          </cell>
          <cell r="L7">
            <v>0.72727272727272729</v>
          </cell>
          <cell r="M7">
            <v>0.36363636363636365</v>
          </cell>
        </row>
        <row r="8">
          <cell r="B8">
            <v>21</v>
          </cell>
          <cell r="C8">
            <v>23</v>
          </cell>
          <cell r="D8">
            <v>4.254545454545454</v>
          </cell>
          <cell r="E8">
            <v>0</v>
          </cell>
          <cell r="F8">
            <v>13</v>
          </cell>
          <cell r="G8">
            <v>3</v>
          </cell>
          <cell r="H8">
            <v>0</v>
          </cell>
          <cell r="I8">
            <v>482</v>
          </cell>
          <cell r="J8">
            <v>250</v>
          </cell>
          <cell r="K8">
            <v>232</v>
          </cell>
          <cell r="L8">
            <v>1</v>
          </cell>
          <cell r="M8">
            <v>0.56521739130434778</v>
          </cell>
        </row>
        <row r="9">
          <cell r="B9" t="str">
            <v>21Д</v>
          </cell>
          <cell r="C9">
            <v>9</v>
          </cell>
          <cell r="D9">
            <v>3.4666666666666668</v>
          </cell>
          <cell r="E9">
            <v>0</v>
          </cell>
          <cell r="F9">
            <v>3</v>
          </cell>
          <cell r="G9">
            <v>1</v>
          </cell>
          <cell r="H9">
            <v>2</v>
          </cell>
          <cell r="I9">
            <v>356</v>
          </cell>
          <cell r="J9">
            <v>143</v>
          </cell>
          <cell r="K9">
            <v>213</v>
          </cell>
          <cell r="L9">
            <v>0.77777777777777779</v>
          </cell>
          <cell r="M9">
            <v>0.33333333333333331</v>
          </cell>
        </row>
        <row r="10">
          <cell r="B10">
            <v>31</v>
          </cell>
          <cell r="C10">
            <v>25</v>
          </cell>
          <cell r="D10">
            <v>3.3205128205128198</v>
          </cell>
          <cell r="E10">
            <v>0</v>
          </cell>
          <cell r="F10">
            <v>3</v>
          </cell>
          <cell r="G10">
            <v>4</v>
          </cell>
          <cell r="H10">
            <v>8</v>
          </cell>
          <cell r="I10">
            <v>1215</v>
          </cell>
          <cell r="J10">
            <v>660</v>
          </cell>
          <cell r="K10">
            <v>555</v>
          </cell>
          <cell r="L10">
            <v>0.68</v>
          </cell>
          <cell r="M10">
            <v>0.12</v>
          </cell>
        </row>
        <row r="11">
          <cell r="B11" t="str">
            <v>31Д</v>
          </cell>
          <cell r="C11">
            <v>8</v>
          </cell>
          <cell r="D11">
            <v>3.4375</v>
          </cell>
          <cell r="E11">
            <v>0</v>
          </cell>
          <cell r="F11">
            <v>0</v>
          </cell>
          <cell r="G11">
            <v>1</v>
          </cell>
          <cell r="H11">
            <v>3</v>
          </cell>
          <cell r="I11">
            <v>420</v>
          </cell>
          <cell r="J11">
            <v>270</v>
          </cell>
          <cell r="K11">
            <v>150</v>
          </cell>
          <cell r="L11">
            <v>0.625</v>
          </cell>
          <cell r="M11">
            <v>0</v>
          </cell>
        </row>
        <row r="12">
          <cell r="B12">
            <v>32</v>
          </cell>
          <cell r="C12">
            <v>24</v>
          </cell>
          <cell r="D12">
            <v>4.6280991735537187</v>
          </cell>
          <cell r="E12">
            <v>3</v>
          </cell>
          <cell r="F12">
            <v>16</v>
          </cell>
          <cell r="G12">
            <v>2</v>
          </cell>
          <cell r="H12">
            <v>0</v>
          </cell>
          <cell r="I12">
            <v>288</v>
          </cell>
          <cell r="J12">
            <v>99</v>
          </cell>
          <cell r="K12">
            <v>183</v>
          </cell>
          <cell r="L12">
            <v>1</v>
          </cell>
          <cell r="M12">
            <v>0.79166666666666663</v>
          </cell>
        </row>
        <row r="13">
          <cell r="B13">
            <v>41</v>
          </cell>
          <cell r="C13">
            <v>23</v>
          </cell>
          <cell r="D13">
            <v>4.1357142857142843</v>
          </cell>
          <cell r="E13">
            <v>1</v>
          </cell>
          <cell r="F13">
            <v>11</v>
          </cell>
          <cell r="G13">
            <v>1</v>
          </cell>
          <cell r="H13">
            <v>1</v>
          </cell>
          <cell r="I13">
            <v>1337</v>
          </cell>
          <cell r="J13">
            <v>1025</v>
          </cell>
          <cell r="K13">
            <v>312</v>
          </cell>
          <cell r="L13">
            <v>0.95652173913043481</v>
          </cell>
          <cell r="M13">
            <v>0.52173913043478259</v>
          </cell>
        </row>
        <row r="14">
          <cell r="B14" t="str">
            <v>41Д</v>
          </cell>
          <cell r="C14">
            <v>7</v>
          </cell>
          <cell r="D14">
            <v>3.6883116883116887</v>
          </cell>
          <cell r="E14">
            <v>0</v>
          </cell>
          <cell r="F14">
            <v>2</v>
          </cell>
          <cell r="G14">
            <v>1</v>
          </cell>
          <cell r="H14">
            <v>0</v>
          </cell>
          <cell r="I14">
            <v>614</v>
          </cell>
          <cell r="J14">
            <v>458</v>
          </cell>
          <cell r="K14">
            <v>156</v>
          </cell>
          <cell r="L14">
            <v>1</v>
          </cell>
          <cell r="M14">
            <v>0.2857142857142857</v>
          </cell>
        </row>
      </sheetData>
      <sheetData sheetId="3">
        <row r="6">
          <cell r="B6">
            <v>13</v>
          </cell>
          <cell r="C6">
            <v>15</v>
          </cell>
          <cell r="D6">
            <v>4.2266666666666675</v>
          </cell>
          <cell r="E6">
            <v>0</v>
          </cell>
          <cell r="F6">
            <v>6</v>
          </cell>
          <cell r="G6">
            <v>3</v>
          </cell>
          <cell r="H6">
            <v>0</v>
          </cell>
          <cell r="I6">
            <v>443</v>
          </cell>
          <cell r="J6">
            <v>379</v>
          </cell>
          <cell r="K6">
            <v>64</v>
          </cell>
          <cell r="L6">
            <v>1</v>
          </cell>
          <cell r="M6">
            <v>0.4</v>
          </cell>
        </row>
        <row r="7">
          <cell r="B7">
            <v>23</v>
          </cell>
          <cell r="C7">
            <v>15</v>
          </cell>
          <cell r="D7">
            <v>3.712820512820513</v>
          </cell>
          <cell r="E7">
            <v>3</v>
          </cell>
          <cell r="F7">
            <v>5</v>
          </cell>
          <cell r="G7">
            <v>1</v>
          </cell>
          <cell r="H7">
            <v>4</v>
          </cell>
          <cell r="I7">
            <v>1246</v>
          </cell>
          <cell r="J7">
            <v>130</v>
          </cell>
          <cell r="K7">
            <v>1116</v>
          </cell>
          <cell r="L7">
            <v>0.73333333333333328</v>
          </cell>
          <cell r="M7">
            <v>0.53333333333333333</v>
          </cell>
        </row>
        <row r="8">
          <cell r="B8">
            <v>33</v>
          </cell>
          <cell r="C8">
            <v>15</v>
          </cell>
          <cell r="D8">
            <v>3.6564102564102563</v>
          </cell>
          <cell r="E8">
            <v>1</v>
          </cell>
          <cell r="F8">
            <v>9</v>
          </cell>
          <cell r="G8">
            <v>0</v>
          </cell>
          <cell r="H8">
            <v>3</v>
          </cell>
          <cell r="I8">
            <v>1224</v>
          </cell>
          <cell r="J8">
            <v>252</v>
          </cell>
          <cell r="K8">
            <v>972</v>
          </cell>
          <cell r="L8">
            <v>0.8</v>
          </cell>
          <cell r="M8">
            <v>0.66666666666666663</v>
          </cell>
        </row>
        <row r="9">
          <cell r="B9">
            <v>43</v>
          </cell>
          <cell r="C9">
            <v>16</v>
          </cell>
          <cell r="D9">
            <v>3.2569444444444442</v>
          </cell>
          <cell r="E9">
            <v>4</v>
          </cell>
          <cell r="F9">
            <v>2</v>
          </cell>
          <cell r="G9">
            <v>0</v>
          </cell>
          <cell r="H9">
            <v>6</v>
          </cell>
          <cell r="I9">
            <v>891</v>
          </cell>
          <cell r="J9">
            <v>483</v>
          </cell>
          <cell r="K9">
            <v>408</v>
          </cell>
          <cell r="L9">
            <v>0.625</v>
          </cell>
          <cell r="M9">
            <v>0.375</v>
          </cell>
        </row>
        <row r="10">
          <cell r="C10">
            <v>61</v>
          </cell>
          <cell r="D10">
            <v>3.7132104700854702</v>
          </cell>
          <cell r="E10">
            <v>8</v>
          </cell>
          <cell r="F10">
            <v>22</v>
          </cell>
          <cell r="G10">
            <v>4</v>
          </cell>
          <cell r="H10">
            <v>13</v>
          </cell>
          <cell r="I10">
            <v>3804</v>
          </cell>
          <cell r="J10">
            <v>1244</v>
          </cell>
          <cell r="K10">
            <v>2560</v>
          </cell>
          <cell r="L10">
            <v>0.78688524590163933</v>
          </cell>
          <cell r="M10">
            <v>0.49180327868852458</v>
          </cell>
        </row>
      </sheetData>
      <sheetData sheetId="4">
        <row r="6">
          <cell r="B6">
            <v>104</v>
          </cell>
          <cell r="C6">
            <v>25</v>
          </cell>
          <cell r="D6">
            <v>4.3833333333333346</v>
          </cell>
          <cell r="E6">
            <v>0</v>
          </cell>
          <cell r="F6">
            <v>14</v>
          </cell>
          <cell r="G6">
            <v>8</v>
          </cell>
          <cell r="H6">
            <v>2</v>
          </cell>
          <cell r="I6">
            <v>131</v>
          </cell>
          <cell r="J6">
            <v>108</v>
          </cell>
          <cell r="K6">
            <v>23</v>
          </cell>
          <cell r="L6">
            <v>0.92</v>
          </cell>
          <cell r="M6">
            <v>0.56000000000000005</v>
          </cell>
        </row>
        <row r="7">
          <cell r="B7" t="str">
            <v>104Д</v>
          </cell>
          <cell r="C7">
            <v>14</v>
          </cell>
          <cell r="D7">
            <v>4.5</v>
          </cell>
          <cell r="E7">
            <v>0</v>
          </cell>
          <cell r="F7">
            <v>1</v>
          </cell>
          <cell r="G7">
            <v>6</v>
          </cell>
          <cell r="H7">
            <v>3</v>
          </cell>
          <cell r="I7">
            <v>72</v>
          </cell>
          <cell r="J7">
            <v>40</v>
          </cell>
          <cell r="K7">
            <v>32</v>
          </cell>
          <cell r="L7">
            <v>0.7857142857142857</v>
          </cell>
          <cell r="M7">
            <v>7.1428571428571425E-2</v>
          </cell>
        </row>
        <row r="8">
          <cell r="B8" t="str">
            <v>105, 105Д</v>
          </cell>
          <cell r="C8">
            <v>27</v>
          </cell>
          <cell r="D8">
            <v>4.2116402116402121</v>
          </cell>
          <cell r="E8">
            <v>0</v>
          </cell>
          <cell r="F8">
            <v>15</v>
          </cell>
          <cell r="G8">
            <v>4</v>
          </cell>
          <cell r="H8">
            <v>4</v>
          </cell>
          <cell r="I8">
            <v>445</v>
          </cell>
          <cell r="J8">
            <v>301</v>
          </cell>
          <cell r="K8">
            <v>66</v>
          </cell>
          <cell r="L8">
            <v>0.85185185185185186</v>
          </cell>
          <cell r="M8">
            <v>0.55555555555555558</v>
          </cell>
        </row>
        <row r="9">
          <cell r="B9">
            <v>204</v>
          </cell>
          <cell r="C9">
            <v>24</v>
          </cell>
          <cell r="D9">
            <v>4.5093167701863353</v>
          </cell>
          <cell r="E9">
            <v>1</v>
          </cell>
          <cell r="F9">
            <v>17</v>
          </cell>
          <cell r="G9">
            <v>1</v>
          </cell>
          <cell r="H9">
            <v>3</v>
          </cell>
          <cell r="I9">
            <v>249</v>
          </cell>
          <cell r="J9">
            <v>171</v>
          </cell>
          <cell r="K9">
            <v>72</v>
          </cell>
          <cell r="L9">
            <v>0.875</v>
          </cell>
          <cell r="M9">
            <v>0.75</v>
          </cell>
        </row>
        <row r="10">
          <cell r="B10" t="str">
            <v>204Д</v>
          </cell>
          <cell r="C10">
            <v>11</v>
          </cell>
          <cell r="D10">
            <v>4.1493506493506498</v>
          </cell>
          <cell r="E10">
            <v>0</v>
          </cell>
          <cell r="F10">
            <v>4</v>
          </cell>
          <cell r="G10">
            <v>3</v>
          </cell>
          <cell r="H10">
            <v>3</v>
          </cell>
          <cell r="I10">
            <v>125</v>
          </cell>
          <cell r="J10">
            <v>57</v>
          </cell>
          <cell r="K10">
            <v>30</v>
          </cell>
          <cell r="L10">
            <v>0.72727272727272729</v>
          </cell>
          <cell r="M10">
            <v>0.36363636363636365</v>
          </cell>
        </row>
        <row r="11">
          <cell r="B11" t="str">
            <v>205, 205Д</v>
          </cell>
          <cell r="C11">
            <v>26</v>
          </cell>
          <cell r="D11">
            <v>4.1056487493987488</v>
          </cell>
          <cell r="E11">
            <v>2</v>
          </cell>
          <cell r="F11">
            <v>6</v>
          </cell>
          <cell r="G11">
            <v>4</v>
          </cell>
          <cell r="H11">
            <v>2</v>
          </cell>
          <cell r="I11">
            <v>534</v>
          </cell>
          <cell r="J11">
            <v>274</v>
          </cell>
          <cell r="K11">
            <v>260</v>
          </cell>
          <cell r="L11">
            <v>0.92307692307692313</v>
          </cell>
          <cell r="M11">
            <v>0.30769230769230771</v>
          </cell>
        </row>
        <row r="12">
          <cell r="B12">
            <v>304</v>
          </cell>
          <cell r="C12">
            <v>23</v>
          </cell>
          <cell r="D12">
            <v>4.0555555555555562</v>
          </cell>
          <cell r="E12">
            <v>0</v>
          </cell>
          <cell r="F12">
            <v>15</v>
          </cell>
          <cell r="G12">
            <v>1</v>
          </cell>
          <cell r="H12">
            <v>6</v>
          </cell>
          <cell r="I12">
            <v>534</v>
          </cell>
          <cell r="J12">
            <v>274</v>
          </cell>
          <cell r="K12">
            <v>260</v>
          </cell>
          <cell r="L12">
            <v>0.73913043478260865</v>
          </cell>
          <cell r="M12">
            <v>0.65217391304347827</v>
          </cell>
        </row>
        <row r="13">
          <cell r="B13" t="str">
            <v>304 Д</v>
          </cell>
          <cell r="C13">
            <v>3</v>
          </cell>
          <cell r="D13">
            <v>4.1056487493987488</v>
          </cell>
          <cell r="E13">
            <v>0</v>
          </cell>
          <cell r="F13">
            <v>0</v>
          </cell>
          <cell r="G13">
            <v>0</v>
          </cell>
          <cell r="H13">
            <v>3</v>
          </cell>
          <cell r="I13">
            <v>103</v>
          </cell>
          <cell r="J13">
            <v>50</v>
          </cell>
          <cell r="K13">
            <v>53</v>
          </cell>
          <cell r="L13">
            <v>0</v>
          </cell>
          <cell r="M13">
            <v>0</v>
          </cell>
        </row>
        <row r="14">
          <cell r="B14">
            <v>404</v>
          </cell>
          <cell r="C14">
            <v>25</v>
          </cell>
          <cell r="D14">
            <v>4.373333333333334</v>
          </cell>
          <cell r="E14">
            <v>2</v>
          </cell>
          <cell r="F14">
            <v>14</v>
          </cell>
          <cell r="G14">
            <v>3</v>
          </cell>
          <cell r="H14">
            <v>3</v>
          </cell>
          <cell r="I14">
            <v>956</v>
          </cell>
          <cell r="J14">
            <v>651</v>
          </cell>
          <cell r="K14">
            <v>305</v>
          </cell>
          <cell r="L14">
            <v>0.88</v>
          </cell>
          <cell r="M14">
            <v>0.64</v>
          </cell>
        </row>
        <row r="15">
          <cell r="B15" t="str">
            <v>404Д</v>
          </cell>
          <cell r="C15">
            <v>6</v>
          </cell>
          <cell r="D15">
            <v>4.1333333333333329</v>
          </cell>
          <cell r="E15">
            <v>0</v>
          </cell>
          <cell r="F15">
            <v>2</v>
          </cell>
          <cell r="G15">
            <v>2</v>
          </cell>
          <cell r="H15">
            <v>0</v>
          </cell>
          <cell r="I15">
            <v>248</v>
          </cell>
          <cell r="J15">
            <v>130</v>
          </cell>
          <cell r="K15">
            <v>118</v>
          </cell>
          <cell r="L15">
            <v>1</v>
          </cell>
          <cell r="M15">
            <v>0.33333333333333331</v>
          </cell>
        </row>
        <row r="16">
          <cell r="C16">
            <v>184</v>
          </cell>
          <cell r="D16">
            <v>4.2527160685530259</v>
          </cell>
          <cell r="E16">
            <v>5</v>
          </cell>
          <cell r="F16">
            <v>88</v>
          </cell>
          <cell r="G16">
            <v>32</v>
          </cell>
          <cell r="H16">
            <v>29</v>
          </cell>
          <cell r="I16">
            <v>3397</v>
          </cell>
          <cell r="J16">
            <v>2056</v>
          </cell>
          <cell r="K16">
            <v>1219</v>
          </cell>
          <cell r="L16">
            <v>0.84239130434782605</v>
          </cell>
          <cell r="M16">
            <v>0.50543478260869568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selection activeCell="C53" sqref="C53"/>
    </sheetView>
  </sheetViews>
  <sheetFormatPr defaultRowHeight="15" x14ac:dyDescent="0.25"/>
  <cols>
    <col min="1" max="1" width="29.42578125" customWidth="1"/>
    <col min="2" max="2" width="9.85546875" customWidth="1"/>
    <col min="3" max="3" width="8.42578125" customWidth="1"/>
    <col min="4" max="4" width="7.5703125" customWidth="1"/>
    <col min="5" max="5" width="6" customWidth="1"/>
    <col min="6" max="7" width="6.140625" customWidth="1"/>
    <col min="8" max="8" width="5.5703125" customWidth="1"/>
    <col min="9" max="9" width="7.7109375" customWidth="1"/>
    <col min="10" max="10" width="8" customWidth="1"/>
    <col min="11" max="11" width="7" customWidth="1"/>
    <col min="12" max="12" width="8.42578125" customWidth="1"/>
    <col min="13" max="13" width="8.140625" customWidth="1"/>
  </cols>
  <sheetData>
    <row r="1" spans="1:16" x14ac:dyDescent="0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6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6" x14ac:dyDescent="0.25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6" ht="95.25" customHeight="1" x14ac:dyDescent="0.25">
      <c r="A4" s="2"/>
      <c r="B4" s="3" t="s">
        <v>1</v>
      </c>
      <c r="C4" s="3" t="s">
        <v>2</v>
      </c>
      <c r="D4" s="26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17</v>
      </c>
      <c r="L4" s="3" t="s">
        <v>18</v>
      </c>
      <c r="M4" s="3" t="s">
        <v>19</v>
      </c>
      <c r="N4" s="4"/>
      <c r="O4" s="1"/>
      <c r="P4" s="1"/>
    </row>
    <row r="5" spans="1:16" x14ac:dyDescent="0.25">
      <c r="A5" s="27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5"/>
    </row>
    <row r="6" spans="1:16" x14ac:dyDescent="0.25">
      <c r="A6" s="6"/>
      <c r="B6" s="7">
        <f>[1]худграф!B6</f>
        <v>103</v>
      </c>
      <c r="C6" s="7">
        <f>[1]худграф!C6</f>
        <v>25</v>
      </c>
      <c r="D6" s="7">
        <f>[1]худграф!D6</f>
        <v>4.3033333333333337</v>
      </c>
      <c r="E6" s="7">
        <f>[1]худграф!E6</f>
        <v>1</v>
      </c>
      <c r="F6" s="7">
        <f>[1]худграф!F6</f>
        <v>9</v>
      </c>
      <c r="G6" s="7">
        <f>[1]худграф!G6</f>
        <v>6</v>
      </c>
      <c r="H6" s="7">
        <f>[1]худграф!H6</f>
        <v>3</v>
      </c>
      <c r="I6" s="7">
        <f>[1]худграф!I6</f>
        <v>406</v>
      </c>
      <c r="J6" s="7">
        <f>[1]худграф!J6</f>
        <v>388</v>
      </c>
      <c r="K6" s="7">
        <f>[1]худграф!K6</f>
        <v>18</v>
      </c>
      <c r="L6" s="8">
        <f>[1]худграф!L6</f>
        <v>0.88</v>
      </c>
      <c r="M6" s="8">
        <f>[1]худграф!M6</f>
        <v>0.4</v>
      </c>
      <c r="N6" s="5"/>
    </row>
    <row r="7" spans="1:16" x14ac:dyDescent="0.25">
      <c r="A7" s="9"/>
      <c r="B7" s="7" t="str">
        <f>[1]худграф!B7</f>
        <v>103Д</v>
      </c>
      <c r="C7" s="7">
        <f>[1]худграф!C7</f>
        <v>4</v>
      </c>
      <c r="D7" s="7">
        <f>[1]худграф!D7</f>
        <v>3.8749999999999996</v>
      </c>
      <c r="E7" s="7">
        <f>[1]худграф!E7</f>
        <v>0</v>
      </c>
      <c r="F7" s="7">
        <f>[1]худграф!F7</f>
        <v>0</v>
      </c>
      <c r="G7" s="7">
        <f>[1]худграф!G7</f>
        <v>1</v>
      </c>
      <c r="H7" s="7">
        <f>[1]худграф!H7</f>
        <v>1</v>
      </c>
      <c r="I7" s="7">
        <f>[1]худграф!I7</f>
        <v>28</v>
      </c>
      <c r="J7" s="7">
        <f>[1]худграф!J7</f>
        <v>28</v>
      </c>
      <c r="K7" s="7">
        <f>[1]худграф!K7</f>
        <v>0</v>
      </c>
      <c r="L7" s="8">
        <f>[1]худграф!L7</f>
        <v>0.75</v>
      </c>
      <c r="M7" s="8">
        <f>[1]худграф!M7</f>
        <v>0</v>
      </c>
      <c r="N7" s="5"/>
    </row>
    <row r="8" spans="1:16" x14ac:dyDescent="0.25">
      <c r="A8" s="46"/>
      <c r="B8" s="7">
        <f>[1]худграф!B8</f>
        <v>203</v>
      </c>
      <c r="C8" s="7">
        <f>[1]худграф!C8</f>
        <v>25</v>
      </c>
      <c r="D8" s="7">
        <f>[1]худграф!D8</f>
        <v>4.3320512820512818</v>
      </c>
      <c r="E8" s="7">
        <f>[1]худграф!E8</f>
        <v>0</v>
      </c>
      <c r="F8" s="7">
        <f>[1]худграф!F8</f>
        <v>17</v>
      </c>
      <c r="G8" s="7">
        <f>[1]худграф!G8</f>
        <v>0</v>
      </c>
      <c r="H8" s="7">
        <f>[1]худграф!H8</f>
        <v>2</v>
      </c>
      <c r="I8" s="7">
        <f>[1]худграф!I8</f>
        <v>258</v>
      </c>
      <c r="J8" s="7">
        <f>[1]худграф!J8</f>
        <v>219</v>
      </c>
      <c r="K8" s="7">
        <f>[1]худграф!K8</f>
        <v>39</v>
      </c>
      <c r="L8" s="8">
        <f>[1]худграф!L8</f>
        <v>0.92</v>
      </c>
      <c r="M8" s="8">
        <f>[1]худграф!M8</f>
        <v>0.68</v>
      </c>
      <c r="N8" s="5"/>
    </row>
    <row r="9" spans="1:16" x14ac:dyDescent="0.25">
      <c r="A9" s="47"/>
      <c r="B9" s="7" t="str">
        <f>[1]худграф!B9</f>
        <v>203Д</v>
      </c>
      <c r="C9" s="7">
        <f>[1]худграф!C9</f>
        <v>5</v>
      </c>
      <c r="D9" s="7">
        <f>[1]худграф!D9</f>
        <v>4.1538461538461542</v>
      </c>
      <c r="E9" s="7">
        <f>[1]худграф!E9</f>
        <v>0</v>
      </c>
      <c r="F9" s="7">
        <f>[1]худграф!F9</f>
        <v>1</v>
      </c>
      <c r="G9" s="7">
        <f>[1]худграф!G9</f>
        <v>2</v>
      </c>
      <c r="H9" s="7">
        <f>[1]худграф!H9</f>
        <v>0</v>
      </c>
      <c r="I9" s="7">
        <f>[1]худграф!I9</f>
        <v>48</v>
      </c>
      <c r="J9" s="7">
        <f>[1]худграф!J9</f>
        <v>26</v>
      </c>
      <c r="K9" s="7">
        <f>[1]худграф!K9</f>
        <v>22</v>
      </c>
      <c r="L9" s="8">
        <f>[1]худграф!L9</f>
        <v>1</v>
      </c>
      <c r="M9" s="8">
        <f>[1]худграф!M9</f>
        <v>0.2</v>
      </c>
      <c r="N9" s="5"/>
    </row>
    <row r="10" spans="1:16" x14ac:dyDescent="0.25">
      <c r="A10" s="47"/>
      <c r="B10" s="7">
        <f>[1]худграф!B10</f>
        <v>303</v>
      </c>
      <c r="C10" s="7">
        <f>[1]худграф!C10</f>
        <v>25</v>
      </c>
      <c r="D10" s="7">
        <f>[1]худграф!D10</f>
        <v>4.2830769230769228</v>
      </c>
      <c r="E10" s="7">
        <f>[1]худграф!E10</f>
        <v>1</v>
      </c>
      <c r="F10" s="7">
        <f>[1]худграф!F10</f>
        <v>16</v>
      </c>
      <c r="G10" s="7">
        <f>[1]худграф!G10</f>
        <v>0</v>
      </c>
      <c r="H10" s="7">
        <f>[1]худграф!H10</f>
        <v>3</v>
      </c>
      <c r="I10" s="7">
        <f>[1]худграф!I10</f>
        <v>0</v>
      </c>
      <c r="J10" s="7">
        <f>[1]худграф!J10</f>
        <v>0</v>
      </c>
      <c r="K10" s="7">
        <f>[1]худграф!K10</f>
        <v>0</v>
      </c>
      <c r="L10" s="8">
        <f>[1]худграф!L10</f>
        <v>0.88</v>
      </c>
      <c r="M10" s="8">
        <f>[1]худграф!M10</f>
        <v>0.68</v>
      </c>
      <c r="N10" s="5"/>
    </row>
    <row r="11" spans="1:16" x14ac:dyDescent="0.25">
      <c r="A11" s="47"/>
      <c r="B11" s="7" t="str">
        <f>[1]худграф!B11</f>
        <v>303 Д</v>
      </c>
      <c r="C11" s="7">
        <f>[1]худграф!C11</f>
        <v>6</v>
      </c>
      <c r="D11" s="7">
        <f>[1]худграф!D11</f>
        <v>3.4722222222222219</v>
      </c>
      <c r="E11" s="7">
        <f>[1]худграф!E11</f>
        <v>0</v>
      </c>
      <c r="F11" s="7">
        <f>[1]худграф!F11</f>
        <v>1</v>
      </c>
      <c r="G11" s="7">
        <f>[1]худграф!G11</f>
        <v>1</v>
      </c>
      <c r="H11" s="7">
        <f>[1]худграф!H11</f>
        <v>3</v>
      </c>
      <c r="I11" s="7">
        <f>[1]худграф!I11</f>
        <v>0</v>
      </c>
      <c r="J11" s="7">
        <f>[1]худграф!J11</f>
        <v>0</v>
      </c>
      <c r="K11" s="7">
        <f>[1]худграф!K11</f>
        <v>0</v>
      </c>
      <c r="L11" s="8">
        <f>[1]худграф!L11</f>
        <v>0.5</v>
      </c>
      <c r="M11" s="8">
        <f>[1]худграф!M11</f>
        <v>0.16666666666666666</v>
      </c>
      <c r="N11" s="5"/>
    </row>
    <row r="12" spans="1:16" x14ac:dyDescent="0.25">
      <c r="A12" s="48"/>
      <c r="B12" s="7" t="str">
        <f>[1]худграф!B12</f>
        <v>403 403Д</v>
      </c>
      <c r="C12" s="7">
        <f>[1]худграф!C12</f>
        <v>26</v>
      </c>
      <c r="D12" s="7">
        <f>[1]худграф!D12</f>
        <v>3.4079254079254073</v>
      </c>
      <c r="E12" s="7">
        <f>[1]худграф!E12</f>
        <v>0</v>
      </c>
      <c r="F12" s="7">
        <f>[1]худграф!F12</f>
        <v>4</v>
      </c>
      <c r="G12" s="7">
        <f>[1]худграф!G12</f>
        <v>3</v>
      </c>
      <c r="H12" s="7">
        <f>[1]худграф!H12</f>
        <v>11</v>
      </c>
      <c r="I12" s="7">
        <f>[1]худграф!I12</f>
        <v>0</v>
      </c>
      <c r="J12" s="7">
        <f>[1]худграф!J12</f>
        <v>0</v>
      </c>
      <c r="K12" s="7">
        <f>[1]худграф!K12</f>
        <v>1427</v>
      </c>
      <c r="L12" s="8">
        <f>[1]худграф!L12</f>
        <v>0.57692307692307687</v>
      </c>
      <c r="M12" s="8">
        <f>[1]худграф!M12</f>
        <v>0.15384615384615385</v>
      </c>
      <c r="N12" s="5"/>
    </row>
    <row r="13" spans="1:16" x14ac:dyDescent="0.25">
      <c r="A13" s="29" t="s">
        <v>11</v>
      </c>
      <c r="B13" s="30"/>
      <c r="C13" s="44">
        <f>[1]худграф!C13</f>
        <v>116</v>
      </c>
      <c r="D13" s="44">
        <f>[1]худграф!D13</f>
        <v>3.9753507603507603</v>
      </c>
      <c r="E13" s="44">
        <f>[1]худграф!E13</f>
        <v>2</v>
      </c>
      <c r="F13" s="44">
        <f>[1]худграф!F13</f>
        <v>48</v>
      </c>
      <c r="G13" s="44">
        <f>[1]худграф!G13</f>
        <v>13</v>
      </c>
      <c r="H13" s="44">
        <f>[1]худграф!H13</f>
        <v>23</v>
      </c>
      <c r="I13" s="44">
        <f>[1]худграф!I13</f>
        <v>740</v>
      </c>
      <c r="J13" s="44">
        <f>[1]худграф!J13</f>
        <v>661</v>
      </c>
      <c r="K13" s="44">
        <f>[1]худграф!K13</f>
        <v>1506</v>
      </c>
      <c r="L13" s="45">
        <f>[1]худграф!L13</f>
        <v>0.80172413793103448</v>
      </c>
      <c r="M13" s="45">
        <f>[1]худграф!M13</f>
        <v>0.43103448275862066</v>
      </c>
      <c r="N13" s="5"/>
    </row>
    <row r="14" spans="1:16" x14ac:dyDescent="0.25">
      <c r="A14" s="27" t="s">
        <v>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"/>
    </row>
    <row r="15" spans="1:16" x14ac:dyDescent="0.25">
      <c r="A15" s="11"/>
      <c r="B15" s="7">
        <f>[1]дошкольное!B6</f>
        <v>11</v>
      </c>
      <c r="C15" s="7">
        <f>[1]дошкольное!C6</f>
        <v>25</v>
      </c>
      <c r="D15" s="7">
        <f>[1]дошкольное!D6</f>
        <v>4.1833333333333336</v>
      </c>
      <c r="E15" s="7">
        <f>[1]дошкольное!E6</f>
        <v>0</v>
      </c>
      <c r="F15" s="7">
        <f>[1]дошкольное!F6</f>
        <v>8</v>
      </c>
      <c r="G15" s="7">
        <f>[1]дошкольное!G6</f>
        <v>7</v>
      </c>
      <c r="H15" s="7">
        <f>[1]дошкольное!H6</f>
        <v>4</v>
      </c>
      <c r="I15" s="7">
        <f>[1]дошкольное!I6</f>
        <v>129</v>
      </c>
      <c r="J15" s="7">
        <f>[1]дошкольное!J6</f>
        <v>104</v>
      </c>
      <c r="K15" s="7">
        <f>[1]дошкольное!K6</f>
        <v>25</v>
      </c>
      <c r="L15" s="8">
        <f>[1]дошкольное!L6</f>
        <v>0.84</v>
      </c>
      <c r="M15" s="8">
        <f>[1]дошкольное!M6</f>
        <v>0.32</v>
      </c>
      <c r="N15" s="5"/>
    </row>
    <row r="16" spans="1:16" x14ac:dyDescent="0.25">
      <c r="A16" s="17"/>
      <c r="B16" s="7" t="str">
        <f>[1]дошкольное!B7</f>
        <v>11Д</v>
      </c>
      <c r="C16" s="7">
        <f>[1]дошкольное!C7</f>
        <v>11</v>
      </c>
      <c r="D16" s="7">
        <f>[1]дошкольное!D7</f>
        <v>4.0666666666666664</v>
      </c>
      <c r="E16" s="7">
        <f>[1]дошкольное!E7</f>
        <v>0</v>
      </c>
      <c r="F16" s="7">
        <f>[1]дошкольное!F7</f>
        <v>4</v>
      </c>
      <c r="G16" s="7">
        <f>[1]дошкольное!G7</f>
        <v>3</v>
      </c>
      <c r="H16" s="7">
        <f>[1]дошкольное!H7</f>
        <v>3</v>
      </c>
      <c r="I16" s="7">
        <f>[1]дошкольное!I7</f>
        <v>20</v>
      </c>
      <c r="J16" s="7">
        <f>[1]дошкольное!J7</f>
        <v>16</v>
      </c>
      <c r="K16" s="7">
        <f>[1]дошкольное!K7</f>
        <v>4</v>
      </c>
      <c r="L16" s="8">
        <f>[1]дошкольное!L7</f>
        <v>0.72727272727272729</v>
      </c>
      <c r="M16" s="8">
        <f>[1]дошкольное!M7</f>
        <v>0.36363636363636365</v>
      </c>
      <c r="N16" s="5"/>
    </row>
    <row r="17" spans="1:14" x14ac:dyDescent="0.25">
      <c r="A17" s="17"/>
      <c r="B17" s="7">
        <f>[1]дошкольное!B8</f>
        <v>21</v>
      </c>
      <c r="C17" s="7">
        <f>[1]дошкольное!C8</f>
        <v>23</v>
      </c>
      <c r="D17" s="7">
        <f>[1]дошкольное!D8</f>
        <v>4.254545454545454</v>
      </c>
      <c r="E17" s="7">
        <f>[1]дошкольное!E8</f>
        <v>0</v>
      </c>
      <c r="F17" s="7">
        <f>[1]дошкольное!F8</f>
        <v>13</v>
      </c>
      <c r="G17" s="7">
        <f>[1]дошкольное!G8</f>
        <v>3</v>
      </c>
      <c r="H17" s="7">
        <f>[1]дошкольное!H8</f>
        <v>0</v>
      </c>
      <c r="I17" s="7">
        <f>[1]дошкольное!I8</f>
        <v>482</v>
      </c>
      <c r="J17" s="7">
        <f>[1]дошкольное!J8</f>
        <v>250</v>
      </c>
      <c r="K17" s="7">
        <f>[1]дошкольное!K8</f>
        <v>232</v>
      </c>
      <c r="L17" s="8">
        <f>[1]дошкольное!L8</f>
        <v>1</v>
      </c>
      <c r="M17" s="8">
        <f>[1]дошкольное!M8</f>
        <v>0.56521739130434778</v>
      </c>
      <c r="N17" s="5"/>
    </row>
    <row r="18" spans="1:14" x14ac:dyDescent="0.25">
      <c r="A18" s="17"/>
      <c r="B18" s="7" t="str">
        <f>[1]дошкольное!B9</f>
        <v>21Д</v>
      </c>
      <c r="C18" s="7">
        <f>[1]дошкольное!C9</f>
        <v>9</v>
      </c>
      <c r="D18" s="7">
        <f>[1]дошкольное!D9</f>
        <v>3.4666666666666668</v>
      </c>
      <c r="E18" s="7">
        <f>[1]дошкольное!E9</f>
        <v>0</v>
      </c>
      <c r="F18" s="7">
        <f>[1]дошкольное!F9</f>
        <v>3</v>
      </c>
      <c r="G18" s="7">
        <f>[1]дошкольное!G9</f>
        <v>1</v>
      </c>
      <c r="H18" s="7">
        <f>[1]дошкольное!H9</f>
        <v>2</v>
      </c>
      <c r="I18" s="7">
        <f>[1]дошкольное!I9</f>
        <v>356</v>
      </c>
      <c r="J18" s="7">
        <f>[1]дошкольное!J9</f>
        <v>143</v>
      </c>
      <c r="K18" s="7">
        <f>[1]дошкольное!K9</f>
        <v>213</v>
      </c>
      <c r="L18" s="8">
        <f>[1]дошкольное!L9</f>
        <v>0.77777777777777779</v>
      </c>
      <c r="M18" s="8">
        <f>[1]дошкольное!M9</f>
        <v>0.33333333333333331</v>
      </c>
      <c r="N18" s="5"/>
    </row>
    <row r="19" spans="1:14" x14ac:dyDescent="0.25">
      <c r="A19" s="17"/>
      <c r="B19" s="7">
        <f>[1]дошкольное!B10</f>
        <v>31</v>
      </c>
      <c r="C19" s="7">
        <f>[1]дошкольное!C10</f>
        <v>25</v>
      </c>
      <c r="D19" s="7">
        <f>[1]дошкольное!D10</f>
        <v>3.3205128205128198</v>
      </c>
      <c r="E19" s="7">
        <f>[1]дошкольное!E10</f>
        <v>0</v>
      </c>
      <c r="F19" s="7">
        <f>[1]дошкольное!F10</f>
        <v>3</v>
      </c>
      <c r="G19" s="7">
        <f>[1]дошкольное!G10</f>
        <v>4</v>
      </c>
      <c r="H19" s="7">
        <f>[1]дошкольное!H10</f>
        <v>8</v>
      </c>
      <c r="I19" s="7">
        <f>[1]дошкольное!I10</f>
        <v>1215</v>
      </c>
      <c r="J19" s="7">
        <f>[1]дошкольное!J10</f>
        <v>660</v>
      </c>
      <c r="K19" s="7">
        <f>[1]дошкольное!K10</f>
        <v>555</v>
      </c>
      <c r="L19" s="8">
        <f>[1]дошкольное!L10</f>
        <v>0.68</v>
      </c>
      <c r="M19" s="8">
        <f>[1]дошкольное!M10</f>
        <v>0.12</v>
      </c>
      <c r="N19" s="5"/>
    </row>
    <row r="20" spans="1:14" x14ac:dyDescent="0.25">
      <c r="A20" s="12"/>
      <c r="B20" s="7" t="str">
        <f>[1]дошкольное!B11</f>
        <v>31Д</v>
      </c>
      <c r="C20" s="7">
        <f>[1]дошкольное!C11</f>
        <v>8</v>
      </c>
      <c r="D20" s="7">
        <f>[1]дошкольное!D11</f>
        <v>3.4375</v>
      </c>
      <c r="E20" s="7">
        <f>[1]дошкольное!E11</f>
        <v>0</v>
      </c>
      <c r="F20" s="7">
        <f>[1]дошкольное!F11</f>
        <v>0</v>
      </c>
      <c r="G20" s="7">
        <f>[1]дошкольное!G11</f>
        <v>1</v>
      </c>
      <c r="H20" s="7">
        <f>[1]дошкольное!H11</f>
        <v>3</v>
      </c>
      <c r="I20" s="7">
        <f>[1]дошкольное!I11</f>
        <v>420</v>
      </c>
      <c r="J20" s="7">
        <f>[1]дошкольное!J11</f>
        <v>270</v>
      </c>
      <c r="K20" s="7">
        <f>[1]дошкольное!K11</f>
        <v>150</v>
      </c>
      <c r="L20" s="8">
        <f>[1]дошкольное!L11</f>
        <v>0.625</v>
      </c>
      <c r="M20" s="8">
        <f>[1]дошкольное!M11</f>
        <v>0</v>
      </c>
      <c r="N20" s="5"/>
    </row>
    <row r="21" spans="1:14" x14ac:dyDescent="0.25">
      <c r="A21" s="12"/>
      <c r="B21" s="7">
        <f>[1]дошкольное!B12</f>
        <v>32</v>
      </c>
      <c r="C21" s="7">
        <f>[1]дошкольное!C12</f>
        <v>24</v>
      </c>
      <c r="D21" s="7">
        <f>[1]дошкольное!D12</f>
        <v>4.6280991735537187</v>
      </c>
      <c r="E21" s="7">
        <f>[1]дошкольное!E12</f>
        <v>3</v>
      </c>
      <c r="F21" s="7">
        <f>[1]дошкольное!F12</f>
        <v>16</v>
      </c>
      <c r="G21" s="7">
        <f>[1]дошкольное!G12</f>
        <v>2</v>
      </c>
      <c r="H21" s="7">
        <f>[1]дошкольное!H12</f>
        <v>0</v>
      </c>
      <c r="I21" s="7">
        <f>[1]дошкольное!I12</f>
        <v>288</v>
      </c>
      <c r="J21" s="7">
        <f>[1]дошкольное!J12</f>
        <v>99</v>
      </c>
      <c r="K21" s="7">
        <f>[1]дошкольное!K12</f>
        <v>183</v>
      </c>
      <c r="L21" s="8">
        <f>[1]дошкольное!L12</f>
        <v>1</v>
      </c>
      <c r="M21" s="8">
        <f>[1]дошкольное!M12</f>
        <v>0.79166666666666663</v>
      </c>
      <c r="N21" s="5"/>
    </row>
    <row r="22" spans="1:14" x14ac:dyDescent="0.25">
      <c r="A22" s="12"/>
      <c r="B22" s="7">
        <f>[1]дошкольное!B13</f>
        <v>41</v>
      </c>
      <c r="C22" s="7">
        <f>[1]дошкольное!C13</f>
        <v>23</v>
      </c>
      <c r="D22" s="7">
        <f>[1]дошкольное!D13</f>
        <v>4.1357142857142843</v>
      </c>
      <c r="E22" s="7">
        <f>[1]дошкольное!E13</f>
        <v>1</v>
      </c>
      <c r="F22" s="7">
        <f>[1]дошкольное!F13</f>
        <v>11</v>
      </c>
      <c r="G22" s="7">
        <f>[1]дошкольное!G13</f>
        <v>1</v>
      </c>
      <c r="H22" s="7">
        <f>[1]дошкольное!H13</f>
        <v>1</v>
      </c>
      <c r="I22" s="7">
        <f>[1]дошкольное!I13</f>
        <v>1337</v>
      </c>
      <c r="J22" s="7">
        <f>[1]дошкольное!J13</f>
        <v>1025</v>
      </c>
      <c r="K22" s="7">
        <f>[1]дошкольное!K13</f>
        <v>312</v>
      </c>
      <c r="L22" s="8">
        <f>[1]дошкольное!L13</f>
        <v>0.95652173913043481</v>
      </c>
      <c r="M22" s="8">
        <f>[1]дошкольное!M13</f>
        <v>0.52173913043478259</v>
      </c>
      <c r="N22" s="5"/>
    </row>
    <row r="23" spans="1:14" x14ac:dyDescent="0.25">
      <c r="A23" s="9"/>
      <c r="B23" s="7" t="str">
        <f>[1]дошкольное!B14</f>
        <v>41Д</v>
      </c>
      <c r="C23" s="7">
        <f>[1]дошкольное!C14</f>
        <v>7</v>
      </c>
      <c r="D23" s="7">
        <f>[1]дошкольное!D14</f>
        <v>3.6883116883116887</v>
      </c>
      <c r="E23" s="7">
        <f>[1]дошкольное!E14</f>
        <v>0</v>
      </c>
      <c r="F23" s="7">
        <f>[1]дошкольное!F14</f>
        <v>2</v>
      </c>
      <c r="G23" s="7">
        <f>[1]дошкольное!G14</f>
        <v>1</v>
      </c>
      <c r="H23" s="7">
        <f>[1]дошкольное!H14</f>
        <v>0</v>
      </c>
      <c r="I23" s="7">
        <f>[1]дошкольное!I14</f>
        <v>614</v>
      </c>
      <c r="J23" s="7">
        <f>[1]дошкольное!J14</f>
        <v>458</v>
      </c>
      <c r="K23" s="7">
        <f>[1]дошкольное!K14</f>
        <v>156</v>
      </c>
      <c r="L23" s="8">
        <f>[1]дошкольное!L14</f>
        <v>1</v>
      </c>
      <c r="M23" s="8">
        <f>[1]дошкольное!M14</f>
        <v>0.2857142857142857</v>
      </c>
      <c r="N23" s="5"/>
    </row>
    <row r="24" spans="1:14" x14ac:dyDescent="0.25">
      <c r="A24" s="29" t="s">
        <v>11</v>
      </c>
      <c r="B24" s="30"/>
      <c r="C24" s="14">
        <f>SUM(C15:C23)</f>
        <v>155</v>
      </c>
      <c r="D24" s="14">
        <f>AVERAGE(D15:D23)</f>
        <v>3.9090388988116254</v>
      </c>
      <c r="E24" s="14">
        <f t="shared" ref="E24:K24" si="0">SUM(E15:E23)</f>
        <v>4</v>
      </c>
      <c r="F24" s="14">
        <f t="shared" si="0"/>
        <v>60</v>
      </c>
      <c r="G24" s="14">
        <f t="shared" si="0"/>
        <v>23</v>
      </c>
      <c r="H24" s="14">
        <f t="shared" si="0"/>
        <v>21</v>
      </c>
      <c r="I24" s="14">
        <f t="shared" si="0"/>
        <v>4861</v>
      </c>
      <c r="J24" s="14">
        <f t="shared" si="0"/>
        <v>3025</v>
      </c>
      <c r="K24" s="14">
        <f t="shared" si="0"/>
        <v>1830</v>
      </c>
      <c r="L24" s="15">
        <f t="shared" ref="L24" si="1">(C24-H24)/C24</f>
        <v>0.86451612903225805</v>
      </c>
      <c r="M24" s="15">
        <f>(E24+F24)/C24</f>
        <v>0.41290322580645161</v>
      </c>
      <c r="N24" s="5"/>
    </row>
    <row r="25" spans="1:14" x14ac:dyDescent="0.25">
      <c r="A25" s="27" t="s">
        <v>13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"/>
    </row>
    <row r="26" spans="1:14" x14ac:dyDescent="0.25">
      <c r="A26" s="6"/>
      <c r="B26" s="7">
        <f>[1]школьное!B6</f>
        <v>104</v>
      </c>
      <c r="C26" s="7">
        <f>[1]школьное!C6</f>
        <v>25</v>
      </c>
      <c r="D26" s="7">
        <f>[1]школьное!D6</f>
        <v>4.3833333333333346</v>
      </c>
      <c r="E26" s="7">
        <f>[1]школьное!E6</f>
        <v>0</v>
      </c>
      <c r="F26" s="7">
        <f>[1]школьное!F6</f>
        <v>14</v>
      </c>
      <c r="G26" s="7">
        <f>[1]школьное!G6</f>
        <v>8</v>
      </c>
      <c r="H26" s="7">
        <f>[1]школьное!H6</f>
        <v>2</v>
      </c>
      <c r="I26" s="7">
        <f>[1]школьное!I6</f>
        <v>131</v>
      </c>
      <c r="J26" s="7">
        <f>[1]школьное!J6</f>
        <v>108</v>
      </c>
      <c r="K26" s="7">
        <f>[1]школьное!K6</f>
        <v>23</v>
      </c>
      <c r="L26" s="8">
        <f>[1]школьное!L6</f>
        <v>0.92</v>
      </c>
      <c r="M26" s="8">
        <f>[1]школьное!M6</f>
        <v>0.56000000000000005</v>
      </c>
      <c r="N26" s="5"/>
    </row>
    <row r="27" spans="1:14" x14ac:dyDescent="0.25">
      <c r="A27" s="9"/>
      <c r="B27" s="7" t="str">
        <f>[1]школьное!B7</f>
        <v>104Д</v>
      </c>
      <c r="C27" s="7">
        <f>[1]школьное!C7</f>
        <v>14</v>
      </c>
      <c r="D27" s="7">
        <f>[1]школьное!D7</f>
        <v>4.5</v>
      </c>
      <c r="E27" s="7">
        <f>[1]школьное!E7</f>
        <v>0</v>
      </c>
      <c r="F27" s="7">
        <f>[1]школьное!F7</f>
        <v>1</v>
      </c>
      <c r="G27" s="7">
        <f>[1]школьное!G7</f>
        <v>6</v>
      </c>
      <c r="H27" s="7">
        <f>[1]школьное!H7</f>
        <v>3</v>
      </c>
      <c r="I27" s="7">
        <f>[1]школьное!I7</f>
        <v>72</v>
      </c>
      <c r="J27" s="7">
        <f>[1]школьное!J7</f>
        <v>40</v>
      </c>
      <c r="K27" s="7">
        <f>[1]школьное!K7</f>
        <v>32</v>
      </c>
      <c r="L27" s="8">
        <f>[1]школьное!L7</f>
        <v>0.7857142857142857</v>
      </c>
      <c r="M27" s="8">
        <f>[1]школьное!M7</f>
        <v>7.1428571428571425E-2</v>
      </c>
      <c r="N27" s="5"/>
    </row>
    <row r="28" spans="1:14" x14ac:dyDescent="0.25">
      <c r="A28" s="9"/>
      <c r="B28" s="7" t="str">
        <f>[1]школьное!B8</f>
        <v>105, 105Д</v>
      </c>
      <c r="C28" s="7">
        <f>[1]школьное!C8</f>
        <v>27</v>
      </c>
      <c r="D28" s="7">
        <f>[1]школьное!D8</f>
        <v>4.2116402116402121</v>
      </c>
      <c r="E28" s="7">
        <f>[1]школьное!E8</f>
        <v>0</v>
      </c>
      <c r="F28" s="7">
        <f>[1]школьное!F8</f>
        <v>15</v>
      </c>
      <c r="G28" s="7">
        <f>[1]школьное!G8</f>
        <v>4</v>
      </c>
      <c r="H28" s="7">
        <f>[1]школьное!H8</f>
        <v>4</v>
      </c>
      <c r="I28" s="7">
        <f>[1]школьное!I8</f>
        <v>445</v>
      </c>
      <c r="J28" s="7">
        <f>[1]школьное!J8</f>
        <v>301</v>
      </c>
      <c r="K28" s="7">
        <f>[1]школьное!K8</f>
        <v>66</v>
      </c>
      <c r="L28" s="8">
        <f>[1]школьное!L8</f>
        <v>0.85185185185185186</v>
      </c>
      <c r="M28" s="8">
        <f>[1]школьное!M8</f>
        <v>0.55555555555555558</v>
      </c>
      <c r="N28" s="5"/>
    </row>
    <row r="29" spans="1:14" x14ac:dyDescent="0.25">
      <c r="A29" s="9"/>
      <c r="B29" s="7">
        <f>[1]школьное!B9</f>
        <v>204</v>
      </c>
      <c r="C29" s="7">
        <f>[1]школьное!C9</f>
        <v>24</v>
      </c>
      <c r="D29" s="7">
        <f>[1]школьное!D9</f>
        <v>4.5093167701863353</v>
      </c>
      <c r="E29" s="7">
        <f>[1]школьное!E9</f>
        <v>1</v>
      </c>
      <c r="F29" s="7">
        <f>[1]школьное!F9</f>
        <v>17</v>
      </c>
      <c r="G29" s="7">
        <f>[1]школьное!G9</f>
        <v>1</v>
      </c>
      <c r="H29" s="7">
        <f>[1]школьное!H9</f>
        <v>3</v>
      </c>
      <c r="I29" s="7">
        <f>[1]школьное!I9</f>
        <v>249</v>
      </c>
      <c r="J29" s="7">
        <f>[1]школьное!J9</f>
        <v>171</v>
      </c>
      <c r="K29" s="7">
        <f>[1]школьное!K9</f>
        <v>72</v>
      </c>
      <c r="L29" s="8">
        <f>[1]школьное!L9</f>
        <v>0.875</v>
      </c>
      <c r="M29" s="8">
        <f>[1]школьное!M9</f>
        <v>0.75</v>
      </c>
      <c r="N29" s="5"/>
    </row>
    <row r="30" spans="1:14" x14ac:dyDescent="0.25">
      <c r="A30" s="9"/>
      <c r="B30" s="7" t="str">
        <f>[1]школьное!B10</f>
        <v>204Д</v>
      </c>
      <c r="C30" s="7">
        <f>[1]школьное!C10</f>
        <v>11</v>
      </c>
      <c r="D30" s="7">
        <f>[1]школьное!D10</f>
        <v>4.1493506493506498</v>
      </c>
      <c r="E30" s="7">
        <f>[1]школьное!E10</f>
        <v>0</v>
      </c>
      <c r="F30" s="7">
        <f>[1]школьное!F10</f>
        <v>4</v>
      </c>
      <c r="G30" s="7">
        <f>[1]школьное!G10</f>
        <v>3</v>
      </c>
      <c r="H30" s="7">
        <f>[1]школьное!H10</f>
        <v>3</v>
      </c>
      <c r="I30" s="7">
        <f>[1]школьное!I10</f>
        <v>125</v>
      </c>
      <c r="J30" s="7">
        <f>[1]школьное!J10</f>
        <v>57</v>
      </c>
      <c r="K30" s="7">
        <f>[1]школьное!K10</f>
        <v>30</v>
      </c>
      <c r="L30" s="8">
        <f>[1]школьное!L10</f>
        <v>0.72727272727272729</v>
      </c>
      <c r="M30" s="8">
        <f>[1]школьное!M10</f>
        <v>0.36363636363636365</v>
      </c>
      <c r="N30" s="5"/>
    </row>
    <row r="31" spans="1:14" x14ac:dyDescent="0.25">
      <c r="A31" s="9"/>
      <c r="B31" s="7" t="str">
        <f>[1]школьное!B11</f>
        <v>205, 205Д</v>
      </c>
      <c r="C31" s="7">
        <f>[1]школьное!C11</f>
        <v>26</v>
      </c>
      <c r="D31" s="7">
        <f>[1]школьное!D11</f>
        <v>4.1056487493987488</v>
      </c>
      <c r="E31" s="7">
        <f>[1]школьное!E11</f>
        <v>2</v>
      </c>
      <c r="F31" s="7">
        <f>[1]школьное!F11</f>
        <v>6</v>
      </c>
      <c r="G31" s="7">
        <f>[1]школьное!G11</f>
        <v>4</v>
      </c>
      <c r="H31" s="7">
        <f>[1]школьное!H11</f>
        <v>2</v>
      </c>
      <c r="I31" s="7">
        <f>[1]школьное!I11</f>
        <v>534</v>
      </c>
      <c r="J31" s="7">
        <f>[1]школьное!J11</f>
        <v>274</v>
      </c>
      <c r="K31" s="7">
        <f>[1]школьное!K11</f>
        <v>260</v>
      </c>
      <c r="L31" s="8">
        <f>[1]школьное!L11</f>
        <v>0.92307692307692313</v>
      </c>
      <c r="M31" s="8">
        <f>[1]школьное!M11</f>
        <v>0.30769230769230771</v>
      </c>
      <c r="N31" s="5"/>
    </row>
    <row r="32" spans="1:14" x14ac:dyDescent="0.25">
      <c r="A32" s="12"/>
      <c r="B32" s="7">
        <f>[1]школьное!B12</f>
        <v>304</v>
      </c>
      <c r="C32" s="7">
        <f>[1]школьное!C12</f>
        <v>23</v>
      </c>
      <c r="D32" s="7">
        <f>[1]школьное!D12</f>
        <v>4.0555555555555562</v>
      </c>
      <c r="E32" s="7">
        <f>[1]школьное!E12</f>
        <v>0</v>
      </c>
      <c r="F32" s="7">
        <f>[1]школьное!F12</f>
        <v>15</v>
      </c>
      <c r="G32" s="7">
        <f>[1]школьное!G12</f>
        <v>1</v>
      </c>
      <c r="H32" s="7">
        <f>[1]школьное!H12</f>
        <v>6</v>
      </c>
      <c r="I32" s="7">
        <f>[1]школьное!I12</f>
        <v>534</v>
      </c>
      <c r="J32" s="7">
        <f>[1]школьное!J12</f>
        <v>274</v>
      </c>
      <c r="K32" s="7">
        <f>[1]школьное!K12</f>
        <v>260</v>
      </c>
      <c r="L32" s="8">
        <f>[1]школьное!L12</f>
        <v>0.73913043478260865</v>
      </c>
      <c r="M32" s="8">
        <f>[1]школьное!M12</f>
        <v>0.65217391304347827</v>
      </c>
      <c r="N32" s="5"/>
    </row>
    <row r="33" spans="1:14" x14ac:dyDescent="0.25">
      <c r="A33" s="12"/>
      <c r="B33" s="7" t="str">
        <f>[1]школьное!B13</f>
        <v>304 Д</v>
      </c>
      <c r="C33" s="7">
        <f>[1]школьное!C13</f>
        <v>3</v>
      </c>
      <c r="D33" s="7">
        <f>[1]школьное!D13</f>
        <v>4.1056487493987488</v>
      </c>
      <c r="E33" s="7">
        <f>[1]школьное!E13</f>
        <v>0</v>
      </c>
      <c r="F33" s="7">
        <f>[1]школьное!F13</f>
        <v>0</v>
      </c>
      <c r="G33" s="7">
        <f>[1]школьное!G13</f>
        <v>0</v>
      </c>
      <c r="H33" s="7">
        <f>[1]школьное!H13</f>
        <v>3</v>
      </c>
      <c r="I33" s="7">
        <f>[1]школьное!I13</f>
        <v>103</v>
      </c>
      <c r="J33" s="7">
        <f>[1]школьное!J13</f>
        <v>50</v>
      </c>
      <c r="K33" s="7">
        <f>[1]школьное!K13</f>
        <v>53</v>
      </c>
      <c r="L33" s="8">
        <f>[1]школьное!L13</f>
        <v>0</v>
      </c>
      <c r="M33" s="8">
        <f>[1]школьное!M13</f>
        <v>0</v>
      </c>
      <c r="N33" s="5"/>
    </row>
    <row r="34" spans="1:14" x14ac:dyDescent="0.25">
      <c r="A34" s="10"/>
      <c r="B34" s="7">
        <f>[1]школьное!B14</f>
        <v>404</v>
      </c>
      <c r="C34" s="7">
        <f>[1]школьное!C14</f>
        <v>25</v>
      </c>
      <c r="D34" s="7">
        <f>[1]школьное!D14</f>
        <v>4.373333333333334</v>
      </c>
      <c r="E34" s="7">
        <f>[1]школьное!E14</f>
        <v>2</v>
      </c>
      <c r="F34" s="7">
        <f>[1]школьное!F14</f>
        <v>14</v>
      </c>
      <c r="G34" s="7">
        <f>[1]школьное!G14</f>
        <v>3</v>
      </c>
      <c r="H34" s="7">
        <f>[1]школьное!H14</f>
        <v>3</v>
      </c>
      <c r="I34" s="7">
        <f>[1]школьное!I14</f>
        <v>956</v>
      </c>
      <c r="J34" s="7">
        <f>[1]школьное!J14</f>
        <v>651</v>
      </c>
      <c r="K34" s="7">
        <f>[1]школьное!K14</f>
        <v>305</v>
      </c>
      <c r="L34" s="8">
        <f>[1]школьное!L14</f>
        <v>0.88</v>
      </c>
      <c r="M34" s="8">
        <f>[1]школьное!M14</f>
        <v>0.64</v>
      </c>
      <c r="N34" s="5"/>
    </row>
    <row r="35" spans="1:14" x14ac:dyDescent="0.25">
      <c r="A35" s="10"/>
      <c r="B35" s="7" t="str">
        <f>[1]школьное!B15</f>
        <v>404Д</v>
      </c>
      <c r="C35" s="7">
        <f>[1]школьное!C15</f>
        <v>6</v>
      </c>
      <c r="D35" s="7">
        <f>[1]школьное!D15</f>
        <v>4.1333333333333329</v>
      </c>
      <c r="E35" s="7">
        <f>[1]школьное!E15</f>
        <v>0</v>
      </c>
      <c r="F35" s="7">
        <f>[1]школьное!F15</f>
        <v>2</v>
      </c>
      <c r="G35" s="7">
        <f>[1]школьное!G15</f>
        <v>2</v>
      </c>
      <c r="H35" s="7">
        <f>[1]школьное!H15</f>
        <v>0</v>
      </c>
      <c r="I35" s="7">
        <f>[1]школьное!I15</f>
        <v>248</v>
      </c>
      <c r="J35" s="7">
        <f>[1]школьное!J15</f>
        <v>130</v>
      </c>
      <c r="K35" s="7">
        <f>[1]школьное!K15</f>
        <v>118</v>
      </c>
      <c r="L35" s="8">
        <f>[1]школьное!L15</f>
        <v>1</v>
      </c>
      <c r="M35" s="8">
        <f>[1]школьное!M15</f>
        <v>0.33333333333333331</v>
      </c>
      <c r="N35" s="5"/>
    </row>
    <row r="36" spans="1:14" x14ac:dyDescent="0.25">
      <c r="A36" s="29" t="s">
        <v>11</v>
      </c>
      <c r="B36" s="30"/>
      <c r="C36" s="44">
        <f>[1]школьное!C16</f>
        <v>184</v>
      </c>
      <c r="D36" s="44">
        <f>[1]школьное!D16</f>
        <v>4.2527160685530259</v>
      </c>
      <c r="E36" s="44">
        <f>[1]школьное!E16</f>
        <v>5</v>
      </c>
      <c r="F36" s="44">
        <f>[1]школьное!F16</f>
        <v>88</v>
      </c>
      <c r="G36" s="44">
        <f>[1]школьное!G16</f>
        <v>32</v>
      </c>
      <c r="H36" s="44">
        <f>[1]школьное!H16</f>
        <v>29</v>
      </c>
      <c r="I36" s="44">
        <f>[1]школьное!I16</f>
        <v>3397</v>
      </c>
      <c r="J36" s="44">
        <f>[1]школьное!J16</f>
        <v>2056</v>
      </c>
      <c r="K36" s="44">
        <f>[1]школьное!K16</f>
        <v>1219</v>
      </c>
      <c r="L36" s="45">
        <f>[1]школьное!L16</f>
        <v>0.84239130434782605</v>
      </c>
      <c r="M36" s="45">
        <f>[1]школьное!M16</f>
        <v>0.50543478260869568</v>
      </c>
      <c r="N36" s="5"/>
    </row>
    <row r="37" spans="1:14" x14ac:dyDescent="0.25">
      <c r="A37" s="27" t="s">
        <v>14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"/>
    </row>
    <row r="38" spans="1:14" x14ac:dyDescent="0.25">
      <c r="A38" s="6"/>
      <c r="B38" s="7">
        <f>[1]физкультурное!B6</f>
        <v>107</v>
      </c>
      <c r="C38" s="7">
        <f>[1]физкультурное!C6</f>
        <v>25</v>
      </c>
      <c r="D38" s="7">
        <f>[1]физкультурное!D6</f>
        <v>3.9391025641025639</v>
      </c>
      <c r="E38" s="7">
        <f>[1]физкультурное!E6</f>
        <v>0</v>
      </c>
      <c r="F38" s="7">
        <f>[1]физкультурное!F6</f>
        <v>5</v>
      </c>
      <c r="G38" s="7">
        <f>[1]физкультурное!G6</f>
        <v>5</v>
      </c>
      <c r="H38" s="7">
        <f>[1]физкультурное!H6</f>
        <v>5</v>
      </c>
      <c r="I38" s="7">
        <f>[1]физкультурное!I6</f>
        <v>237</v>
      </c>
      <c r="J38" s="7">
        <f>[1]физкультурное!J6</f>
        <v>203</v>
      </c>
      <c r="K38" s="7">
        <f>[1]физкультурное!K6</f>
        <v>34</v>
      </c>
      <c r="L38" s="8">
        <f>[1]физкультурное!L6</f>
        <v>0.8</v>
      </c>
      <c r="M38" s="8">
        <f>[1]физкультурное!M6</f>
        <v>0.2</v>
      </c>
      <c r="N38" s="5"/>
    </row>
    <row r="39" spans="1:14" x14ac:dyDescent="0.25">
      <c r="A39" s="9"/>
      <c r="B39" s="7" t="str">
        <f>[1]физкультурное!B7</f>
        <v>107Д</v>
      </c>
      <c r="C39" s="7">
        <f>[1]физкультурное!C7</f>
        <v>22</v>
      </c>
      <c r="D39" s="7">
        <f>[1]физкультурное!D7</f>
        <v>3.8807692307692307</v>
      </c>
      <c r="E39" s="7">
        <f>[1]физкультурное!E7</f>
        <v>0</v>
      </c>
      <c r="F39" s="7">
        <f>[1]физкультурное!F7</f>
        <v>4</v>
      </c>
      <c r="G39" s="7">
        <f>[1]физкультурное!G7</f>
        <v>2</v>
      </c>
      <c r="H39" s="7">
        <f>[1]физкультурное!H7</f>
        <v>2</v>
      </c>
      <c r="I39" s="7">
        <f>[1]физкультурное!I7</f>
        <v>166</v>
      </c>
      <c r="J39" s="7">
        <f>[1]физкультурное!J7</f>
        <v>113</v>
      </c>
      <c r="K39" s="7">
        <f>[1]физкультурное!K7</f>
        <v>53</v>
      </c>
      <c r="L39" s="8">
        <f>[1]физкультурное!L7</f>
        <v>0.90909090909090906</v>
      </c>
      <c r="M39" s="8">
        <f>[1]физкультурное!M7</f>
        <v>0.18181818181818182</v>
      </c>
      <c r="N39" s="5"/>
    </row>
    <row r="40" spans="1:14" x14ac:dyDescent="0.25">
      <c r="A40" s="17"/>
      <c r="B40" s="7">
        <f>[1]физкультурное!B8</f>
        <v>108</v>
      </c>
      <c r="C40" s="7">
        <f>[1]физкультурное!C8</f>
        <v>28</v>
      </c>
      <c r="D40" s="7">
        <f>[1]физкультурное!D8</f>
        <v>3.6828571428571415</v>
      </c>
      <c r="E40" s="7">
        <f>[1]физкультурное!E8</f>
        <v>0</v>
      </c>
      <c r="F40" s="7">
        <f>[1]физкультурное!F8</f>
        <v>6</v>
      </c>
      <c r="G40" s="7">
        <f>[1]физкультурное!G8</f>
        <v>2</v>
      </c>
      <c r="H40" s="7">
        <f>[1]физкультурное!H8</f>
        <v>9</v>
      </c>
      <c r="I40" s="7">
        <f>[1]физкультурное!I8</f>
        <v>0</v>
      </c>
      <c r="J40" s="7">
        <f>[1]физкультурное!J8</f>
        <v>0</v>
      </c>
      <c r="K40" s="7">
        <f>[1]физкультурное!K8</f>
        <v>0</v>
      </c>
      <c r="L40" s="8">
        <f>[1]физкультурное!L8</f>
        <v>0.6785714285714286</v>
      </c>
      <c r="M40" s="8">
        <f>[1]физкультурное!M8</f>
        <v>0.21428571428571427</v>
      </c>
      <c r="N40" s="16"/>
    </row>
    <row r="41" spans="1:14" x14ac:dyDescent="0.25">
      <c r="A41" s="17"/>
      <c r="B41" s="7">
        <f>[1]физкультурное!B9</f>
        <v>207</v>
      </c>
      <c r="C41" s="7">
        <f>[1]физкультурное!C9</f>
        <v>24</v>
      </c>
      <c r="D41" s="7">
        <f>[1]физкультурное!D9</f>
        <v>3.763888888888888</v>
      </c>
      <c r="E41" s="7">
        <f>[1]физкультурное!E9</f>
        <v>0</v>
      </c>
      <c r="F41" s="7">
        <f>[1]физкультурное!F9</f>
        <v>6</v>
      </c>
      <c r="G41" s="7">
        <f>[1]физкультурное!G9</f>
        <v>2</v>
      </c>
      <c r="H41" s="7">
        <f>[1]физкультурное!H9</f>
        <v>8</v>
      </c>
      <c r="I41" s="7">
        <f>[1]физкультурное!I9</f>
        <v>590</v>
      </c>
      <c r="J41" s="7">
        <f>[1]физкультурное!J9</f>
        <v>492</v>
      </c>
      <c r="K41" s="7">
        <f>[1]физкультурное!K9</f>
        <v>98</v>
      </c>
      <c r="L41" s="8">
        <f>[1]физкультурное!L9</f>
        <v>0.66666666666666663</v>
      </c>
      <c r="M41" s="8">
        <f>[1]физкультурное!M9</f>
        <v>0.25</v>
      </c>
      <c r="N41" s="5"/>
    </row>
    <row r="42" spans="1:14" x14ac:dyDescent="0.25">
      <c r="A42" s="17"/>
      <c r="B42" s="7" t="str">
        <f>[1]физкультурное!B10</f>
        <v>207Д</v>
      </c>
      <c r="C42" s="7">
        <f>[1]физкультурное!C10</f>
        <v>19</v>
      </c>
      <c r="D42" s="7">
        <f>[1]физкультурное!D10</f>
        <v>3.5701754385964901</v>
      </c>
      <c r="E42" s="7">
        <f>[1]физкультурное!E10</f>
        <v>0</v>
      </c>
      <c r="F42" s="7">
        <f>[1]физкультурное!F10</f>
        <v>1</v>
      </c>
      <c r="G42" s="7">
        <f>[1]физкультурное!G10</f>
        <v>1</v>
      </c>
      <c r="H42" s="7">
        <f>[1]физкультурное!H10</f>
        <v>7</v>
      </c>
      <c r="I42" s="7">
        <f>[1]физкультурное!I10</f>
        <v>434</v>
      </c>
      <c r="J42" s="7">
        <f>[1]физкультурное!J10</f>
        <v>306</v>
      </c>
      <c r="K42" s="7">
        <f>[1]физкультурное!K10</f>
        <v>128</v>
      </c>
      <c r="L42" s="8">
        <f>[1]физкультурное!L10</f>
        <v>0.63157894736842102</v>
      </c>
      <c r="M42" s="8">
        <f>[1]физкультурное!M10</f>
        <v>5.2631578947368418E-2</v>
      </c>
      <c r="N42" s="5"/>
    </row>
    <row r="43" spans="1:14" x14ac:dyDescent="0.25">
      <c r="A43" s="17"/>
      <c r="B43" s="7">
        <f>[1]физкультурное!B11</f>
        <v>208</v>
      </c>
      <c r="C43" s="7">
        <f>[1]физкультурное!C11</f>
        <v>26</v>
      </c>
      <c r="D43" s="7">
        <f>[1]физкультурное!D11</f>
        <v>3.4588744588744591</v>
      </c>
      <c r="E43" s="7">
        <f>[1]физкультурное!E11</f>
        <v>3</v>
      </c>
      <c r="F43" s="7">
        <f>[1]физкультурное!F11</f>
        <v>7</v>
      </c>
      <c r="G43" s="7">
        <f>[1]физкультурное!G11</f>
        <v>1</v>
      </c>
      <c r="H43" s="7">
        <f>[1]физкультурное!H11</f>
        <v>10</v>
      </c>
      <c r="I43" s="7">
        <f>[1]физкультурное!I11</f>
        <v>1593</v>
      </c>
      <c r="J43" s="7">
        <f>[1]физкультурное!J11</f>
        <v>388</v>
      </c>
      <c r="K43" s="7">
        <f>[1]физкультурное!K11</f>
        <v>1205</v>
      </c>
      <c r="L43" s="8">
        <f>[1]физкультурное!L11</f>
        <v>0.61538461538461542</v>
      </c>
      <c r="M43" s="8">
        <f>[1]физкультурное!M11</f>
        <v>0.38461538461538464</v>
      </c>
      <c r="N43" s="5"/>
    </row>
    <row r="44" spans="1:14" x14ac:dyDescent="0.25">
      <c r="A44" s="17"/>
      <c r="B44" s="7">
        <f>[1]физкультурное!B12</f>
        <v>307</v>
      </c>
      <c r="C44" s="7">
        <f>[1]физкультурное!C12</f>
        <v>22</v>
      </c>
      <c r="D44" s="7">
        <f>[1]физкультурное!D12</f>
        <v>3.524475524475525</v>
      </c>
      <c r="E44" s="7">
        <f>[1]физкультурное!E12</f>
        <v>1</v>
      </c>
      <c r="F44" s="7">
        <f>[1]физкультурное!F12</f>
        <v>6</v>
      </c>
      <c r="G44" s="7">
        <f>[1]физкультурное!G12</f>
        <v>2</v>
      </c>
      <c r="H44" s="7">
        <f>[1]физкультурное!H12</f>
        <v>10</v>
      </c>
      <c r="I44" s="7">
        <f>[1]физкультурное!I12</f>
        <v>454</v>
      </c>
      <c r="J44" s="7">
        <f>[1]физкультурное!J12</f>
        <v>142</v>
      </c>
      <c r="K44" s="7">
        <f>[1]физкультурное!K12</f>
        <v>312</v>
      </c>
      <c r="L44" s="8">
        <f>[1]физкультурное!L12</f>
        <v>0.54545454545454541</v>
      </c>
      <c r="M44" s="8">
        <f>[1]физкультурное!M12</f>
        <v>0.31818181818181818</v>
      </c>
      <c r="N44" s="5"/>
    </row>
    <row r="45" spans="1:14" x14ac:dyDescent="0.25">
      <c r="A45" s="31"/>
      <c r="B45" s="7" t="str">
        <f>[1]физкультурное!B13</f>
        <v>307Д</v>
      </c>
      <c r="C45" s="7">
        <f>[1]физкультурное!C13</f>
        <v>14</v>
      </c>
      <c r="D45" s="7">
        <f>[1]физкультурное!D13</f>
        <v>3.9395604395604402</v>
      </c>
      <c r="E45" s="7">
        <f>[1]физкультурное!E13</f>
        <v>1</v>
      </c>
      <c r="F45" s="7">
        <f>[1]физкультурное!F13</f>
        <v>3</v>
      </c>
      <c r="G45" s="7">
        <f>[1]физкультурное!G13</f>
        <v>2</v>
      </c>
      <c r="H45" s="7">
        <f>[1]физкультурное!H13</f>
        <v>7</v>
      </c>
      <c r="I45" s="7">
        <f>[1]физкультурное!I13</f>
        <v>202</v>
      </c>
      <c r="J45" s="7">
        <f>[1]физкультурное!J13</f>
        <v>96</v>
      </c>
      <c r="K45" s="7">
        <f>[1]физкультурное!K13</f>
        <v>106</v>
      </c>
      <c r="L45" s="8">
        <f>[1]физкультурное!L13</f>
        <v>0.5</v>
      </c>
      <c r="M45" s="8">
        <f>[1]физкультурное!M13</f>
        <v>0.2857142857142857</v>
      </c>
      <c r="N45" s="5"/>
    </row>
    <row r="46" spans="1:14" x14ac:dyDescent="0.25">
      <c r="A46" s="49"/>
      <c r="B46" s="7">
        <f>[1]физкультурное!B14</f>
        <v>308</v>
      </c>
      <c r="C46" s="7">
        <f>[1]физкультурное!C14</f>
        <v>23</v>
      </c>
      <c r="D46" s="7">
        <f>[1]физкультурное!D14</f>
        <v>3.9917355371900825</v>
      </c>
      <c r="E46" s="7">
        <f>[1]физкультурное!E14</f>
        <v>3</v>
      </c>
      <c r="F46" s="7">
        <f>[1]физкультурное!F14</f>
        <v>4</v>
      </c>
      <c r="G46" s="7">
        <f>[1]физкультурное!G14</f>
        <v>5</v>
      </c>
      <c r="H46" s="7">
        <f>[1]физкультурное!H14</f>
        <v>7</v>
      </c>
      <c r="I46" s="7">
        <f>[1]физкультурное!I14</f>
        <v>1138</v>
      </c>
      <c r="J46" s="7">
        <f>[1]физкультурное!J14</f>
        <v>652</v>
      </c>
      <c r="K46" s="7">
        <f>[1]физкультурное!K14</f>
        <v>486</v>
      </c>
      <c r="L46" s="8">
        <f>[1]физкультурное!L14</f>
        <v>0.69565217391304346</v>
      </c>
      <c r="M46" s="8">
        <f>[1]физкультурное!M14</f>
        <v>0.30434782608695654</v>
      </c>
      <c r="N46" s="5"/>
    </row>
    <row r="47" spans="1:14" x14ac:dyDescent="0.25">
      <c r="A47" s="49"/>
      <c r="B47" s="7">
        <f>[1]физкультурное!B15</f>
        <v>407</v>
      </c>
      <c r="C47" s="7">
        <f>[1]физкультурное!C15</f>
        <v>26</v>
      </c>
      <c r="D47" s="7">
        <f>[1]физкультурное!D15</f>
        <v>4.0033333333333339</v>
      </c>
      <c r="E47" s="7">
        <f>[1]физкультурное!E15</f>
        <v>4</v>
      </c>
      <c r="F47" s="7">
        <f>[1]физкультурное!F15</f>
        <v>5</v>
      </c>
      <c r="G47" s="7">
        <f>[1]физкультурное!G15</f>
        <v>5</v>
      </c>
      <c r="H47" s="7">
        <f>[1]физкультурное!H15</f>
        <v>8</v>
      </c>
      <c r="I47" s="7">
        <f>[1]физкультурное!I15</f>
        <v>1312</v>
      </c>
      <c r="J47" s="7">
        <f>[1]физкультурное!J15</f>
        <v>922</v>
      </c>
      <c r="K47" s="7">
        <f>[1]физкультурное!K15</f>
        <v>390</v>
      </c>
      <c r="L47" s="8">
        <f>[1]физкультурное!L15</f>
        <v>0.69230769230769229</v>
      </c>
      <c r="M47" s="8">
        <f>[1]физкультурное!M15</f>
        <v>0.34615384615384615</v>
      </c>
      <c r="N47" s="5"/>
    </row>
    <row r="48" spans="1:14" x14ac:dyDescent="0.25">
      <c r="A48" s="50"/>
      <c r="B48" s="7" t="str">
        <f>[1]физкультурное!B16</f>
        <v>407Д</v>
      </c>
      <c r="C48" s="7">
        <f>[1]физкультурное!C16</f>
        <v>16</v>
      </c>
      <c r="D48" s="7">
        <f>[1]физкультурное!D16</f>
        <v>4.05</v>
      </c>
      <c r="E48" s="7">
        <f>[1]физкультурное!E16</f>
        <v>3</v>
      </c>
      <c r="F48" s="7">
        <f>[1]физкультурное!F16</f>
        <v>5</v>
      </c>
      <c r="G48" s="7">
        <f>[1]физкультурное!G16</f>
        <v>3</v>
      </c>
      <c r="H48" s="7">
        <f>[1]физкультурное!H16</f>
        <v>4</v>
      </c>
      <c r="I48" s="7">
        <f>[1]физкультурное!I16</f>
        <v>564</v>
      </c>
      <c r="J48" s="7">
        <f>[1]физкультурное!J16</f>
        <v>452</v>
      </c>
      <c r="K48" s="7">
        <f>[1]физкультурное!K16</f>
        <v>112</v>
      </c>
      <c r="L48" s="8">
        <f>[1]физкультурное!L16</f>
        <v>0.75</v>
      </c>
      <c r="M48" s="8">
        <f>[1]физкультурное!M16</f>
        <v>0.5</v>
      </c>
      <c r="N48" s="5"/>
    </row>
    <row r="49" spans="1:14" ht="15" customHeight="1" x14ac:dyDescent="0.25">
      <c r="A49" s="32" t="s">
        <v>11</v>
      </c>
      <c r="B49" s="33"/>
      <c r="C49" s="44">
        <f>[1]физкультурное!C17</f>
        <v>245</v>
      </c>
      <c r="D49" s="44">
        <f>[1]физкультурное!D17</f>
        <v>3.8004338689680139</v>
      </c>
      <c r="E49" s="44">
        <f>[1]физкультурное!E17</f>
        <v>15</v>
      </c>
      <c r="F49" s="44">
        <f>[1]физкультурное!F17</f>
        <v>52</v>
      </c>
      <c r="G49" s="44">
        <f>[1]физкультурное!G17</f>
        <v>30</v>
      </c>
      <c r="H49" s="44">
        <f>[1]физкультурное!H17</f>
        <v>77</v>
      </c>
      <c r="I49" s="44">
        <f>[1]физкультурное!I17</f>
        <v>6690</v>
      </c>
      <c r="J49" s="44">
        <f>[1]физкультурное!J17</f>
        <v>3766</v>
      </c>
      <c r="K49" s="44">
        <f>[1]физкультурное!K17</f>
        <v>2924</v>
      </c>
      <c r="L49" s="45">
        <f>[1]физкультурное!L17</f>
        <v>0.68571428571428572</v>
      </c>
      <c r="M49" s="45">
        <f>[1]физкультурное!M17</f>
        <v>0.27346938775510204</v>
      </c>
      <c r="N49" s="5"/>
    </row>
    <row r="50" spans="1:14" ht="15" customHeight="1" x14ac:dyDescent="0.25">
      <c r="A50" s="34" t="s">
        <v>15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6"/>
      <c r="N50" s="5"/>
    </row>
    <row r="51" spans="1:14" x14ac:dyDescent="0.25">
      <c r="A51" s="18"/>
      <c r="B51" s="19">
        <f>[1]хореография!B6</f>
        <v>13</v>
      </c>
      <c r="C51" s="19">
        <f>[1]хореография!C6</f>
        <v>15</v>
      </c>
      <c r="D51" s="19">
        <f>[1]хореография!D6</f>
        <v>4.2266666666666675</v>
      </c>
      <c r="E51" s="19">
        <f>[1]хореография!E6</f>
        <v>0</v>
      </c>
      <c r="F51" s="19">
        <f>[1]хореография!F6</f>
        <v>6</v>
      </c>
      <c r="G51" s="19">
        <f>[1]хореография!G6</f>
        <v>3</v>
      </c>
      <c r="H51" s="19">
        <f>[1]хореография!H6</f>
        <v>0</v>
      </c>
      <c r="I51" s="19">
        <f>[1]хореография!I6</f>
        <v>443</v>
      </c>
      <c r="J51" s="19">
        <f>[1]хореография!J6</f>
        <v>379</v>
      </c>
      <c r="K51" s="19">
        <f>[1]хореография!K6</f>
        <v>64</v>
      </c>
      <c r="L51" s="37">
        <f>[1]хореография!L6</f>
        <v>1</v>
      </c>
      <c r="M51" s="37">
        <f>[1]хореография!M6</f>
        <v>0.4</v>
      </c>
      <c r="N51" s="5"/>
    </row>
    <row r="52" spans="1:14" x14ac:dyDescent="0.25">
      <c r="A52" s="9"/>
      <c r="B52" s="19">
        <f>[1]хореография!B7</f>
        <v>23</v>
      </c>
      <c r="C52" s="19">
        <f>[1]хореография!C7</f>
        <v>15</v>
      </c>
      <c r="D52" s="19">
        <f>[1]хореография!D7</f>
        <v>3.712820512820513</v>
      </c>
      <c r="E52" s="19">
        <f>[1]хореография!E7</f>
        <v>3</v>
      </c>
      <c r="F52" s="19">
        <f>[1]хореография!F7</f>
        <v>5</v>
      </c>
      <c r="G52" s="19">
        <f>[1]хореография!G7</f>
        <v>1</v>
      </c>
      <c r="H52" s="19">
        <f>[1]хореография!H7</f>
        <v>4</v>
      </c>
      <c r="I52" s="19">
        <f>[1]хореография!I7</f>
        <v>1246</v>
      </c>
      <c r="J52" s="19">
        <f>[1]хореография!J7</f>
        <v>130</v>
      </c>
      <c r="K52" s="19">
        <f>[1]хореография!K7</f>
        <v>1116</v>
      </c>
      <c r="L52" s="37">
        <f>[1]хореография!L7</f>
        <v>0.73333333333333328</v>
      </c>
      <c r="M52" s="37">
        <f>[1]хореография!M7</f>
        <v>0.53333333333333333</v>
      </c>
      <c r="N52" s="5"/>
    </row>
    <row r="53" spans="1:14" x14ac:dyDescent="0.25">
      <c r="A53" s="9"/>
      <c r="B53" s="19">
        <f>[1]хореография!B8</f>
        <v>33</v>
      </c>
      <c r="C53" s="19">
        <f>[1]хореография!C8</f>
        <v>15</v>
      </c>
      <c r="D53" s="19">
        <f>[1]хореография!D8</f>
        <v>3.6564102564102563</v>
      </c>
      <c r="E53" s="19">
        <f>[1]хореография!E8</f>
        <v>1</v>
      </c>
      <c r="F53" s="19">
        <f>[1]хореография!F8</f>
        <v>9</v>
      </c>
      <c r="G53" s="19">
        <f>[1]хореография!G8</f>
        <v>0</v>
      </c>
      <c r="H53" s="19">
        <f>[1]хореография!H8</f>
        <v>3</v>
      </c>
      <c r="I53" s="19">
        <f>[1]хореография!I8</f>
        <v>1224</v>
      </c>
      <c r="J53" s="19">
        <f>[1]хореография!J8</f>
        <v>252</v>
      </c>
      <c r="K53" s="19">
        <f>[1]хореография!K8</f>
        <v>972</v>
      </c>
      <c r="L53" s="37">
        <f>[1]хореография!L8</f>
        <v>0.8</v>
      </c>
      <c r="M53" s="37">
        <f>[1]хореография!M8</f>
        <v>0.66666666666666663</v>
      </c>
      <c r="N53" s="5"/>
    </row>
    <row r="54" spans="1:14" x14ac:dyDescent="0.25">
      <c r="A54" s="13"/>
      <c r="B54" s="19">
        <f>[1]хореография!B9</f>
        <v>43</v>
      </c>
      <c r="C54" s="19">
        <f>[1]хореография!C9</f>
        <v>16</v>
      </c>
      <c r="D54" s="19">
        <f>[1]хореография!D9</f>
        <v>3.2569444444444442</v>
      </c>
      <c r="E54" s="19">
        <f>[1]хореография!E9</f>
        <v>4</v>
      </c>
      <c r="F54" s="19">
        <f>[1]хореография!F9</f>
        <v>2</v>
      </c>
      <c r="G54" s="19">
        <f>[1]хореография!G9</f>
        <v>0</v>
      </c>
      <c r="H54" s="19">
        <f>[1]хореография!H9</f>
        <v>6</v>
      </c>
      <c r="I54" s="19">
        <f>[1]хореография!I9</f>
        <v>891</v>
      </c>
      <c r="J54" s="19">
        <f>[1]хореография!J9</f>
        <v>483</v>
      </c>
      <c r="K54" s="19">
        <f>[1]хореография!K9</f>
        <v>408</v>
      </c>
      <c r="L54" s="37">
        <f>[1]хореография!L9</f>
        <v>0.625</v>
      </c>
      <c r="M54" s="37">
        <f>[1]хореография!M9</f>
        <v>0.375</v>
      </c>
      <c r="N54" s="5"/>
    </row>
    <row r="55" spans="1:14" x14ac:dyDescent="0.25">
      <c r="A55" s="32" t="s">
        <v>11</v>
      </c>
      <c r="B55" s="33"/>
      <c r="C55" s="19">
        <f>[1]хореография!C10</f>
        <v>61</v>
      </c>
      <c r="D55" s="19">
        <f>[1]хореография!D10</f>
        <v>3.7132104700854702</v>
      </c>
      <c r="E55" s="19">
        <f>[1]хореография!E10</f>
        <v>8</v>
      </c>
      <c r="F55" s="19">
        <f>[1]хореография!F10</f>
        <v>22</v>
      </c>
      <c r="G55" s="19">
        <f>[1]хореография!G10</f>
        <v>4</v>
      </c>
      <c r="H55" s="19">
        <f>[1]хореография!H10</f>
        <v>13</v>
      </c>
      <c r="I55" s="19">
        <f>[1]хореография!I10</f>
        <v>3804</v>
      </c>
      <c r="J55" s="19">
        <f>[1]хореография!J10</f>
        <v>1244</v>
      </c>
      <c r="K55" s="19">
        <f>[1]хореография!K10</f>
        <v>2560</v>
      </c>
      <c r="L55" s="37">
        <f>[1]хореография!L10</f>
        <v>0.78688524590163933</v>
      </c>
      <c r="M55" s="37">
        <f>[1]хореография!M10</f>
        <v>0.49180327868852458</v>
      </c>
      <c r="N55" s="5"/>
    </row>
    <row r="56" spans="1:14" x14ac:dyDescent="0.2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  <c r="N56" s="5"/>
    </row>
    <row r="57" spans="1:14" x14ac:dyDescent="0.25">
      <c r="A57" s="41" t="s">
        <v>16</v>
      </c>
      <c r="B57" s="42"/>
      <c r="C57" s="20">
        <f>C55+C49+C36+C24+C13</f>
        <v>761</v>
      </c>
      <c r="D57" s="21">
        <f>AVERAGE(D13,D24,D36,D49,D55)</f>
        <v>3.9301500133537792</v>
      </c>
      <c r="E57" s="22">
        <f t="shared" ref="E57:K57" si="2">E55+E49+E36+E24+E13</f>
        <v>34</v>
      </c>
      <c r="F57" s="22">
        <f t="shared" si="2"/>
        <v>270</v>
      </c>
      <c r="G57" s="22">
        <f t="shared" si="2"/>
        <v>102</v>
      </c>
      <c r="H57" s="22">
        <f t="shared" si="2"/>
        <v>163</v>
      </c>
      <c r="I57" s="22">
        <f t="shared" si="2"/>
        <v>19492</v>
      </c>
      <c r="J57" s="22">
        <f t="shared" si="2"/>
        <v>10752</v>
      </c>
      <c r="K57" s="22">
        <f t="shared" si="2"/>
        <v>10039</v>
      </c>
      <c r="L57" s="23">
        <f>(C57-H57)/C57</f>
        <v>0.78580814717476999</v>
      </c>
      <c r="M57" s="23">
        <f>(E57+F57)/C57</f>
        <v>0.39947437582128775</v>
      </c>
      <c r="N57" s="5"/>
    </row>
    <row r="58" spans="1:14" x14ac:dyDescent="0.25">
      <c r="A58" t="s">
        <v>22</v>
      </c>
      <c r="D58" s="43"/>
      <c r="N58" s="5"/>
    </row>
  </sheetData>
  <mergeCells count="17">
    <mergeCell ref="A57:B57"/>
    <mergeCell ref="A8:A12"/>
    <mergeCell ref="A45:A48"/>
    <mergeCell ref="A49:B49"/>
    <mergeCell ref="A50:M50"/>
    <mergeCell ref="A55:B55"/>
    <mergeCell ref="A56:M56"/>
    <mergeCell ref="A14:M14"/>
    <mergeCell ref="A24:B24"/>
    <mergeCell ref="A25:M25"/>
    <mergeCell ref="A36:B36"/>
    <mergeCell ref="A37:M37"/>
    <mergeCell ref="A1:M1"/>
    <mergeCell ref="A2:M2"/>
    <mergeCell ref="A3:M3"/>
    <mergeCell ref="A5:M5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Медиатека</dc:creator>
  <cp:lastModifiedBy>Медиатека</cp:lastModifiedBy>
  <cp:lastPrinted>2023-01-23T05:22:06Z</cp:lastPrinted>
  <dcterms:created xsi:type="dcterms:W3CDTF">2023-01-23T05:13:13Z</dcterms:created>
  <dcterms:modified xsi:type="dcterms:W3CDTF">2023-01-23T05:53:26Z</dcterms:modified>
</cp:coreProperties>
</file>