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 iterateDelta="1E-4"/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I56" i="1" s="1"/>
  <c r="H54" i="1"/>
  <c r="G54" i="1"/>
  <c r="F54" i="1"/>
  <c r="E54" i="1"/>
  <c r="E56" i="1" s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M50" i="1"/>
  <c r="L50" i="1"/>
  <c r="K50" i="1"/>
  <c r="J50" i="1"/>
  <c r="I50" i="1"/>
  <c r="H50" i="1"/>
  <c r="G50" i="1"/>
  <c r="F50" i="1"/>
  <c r="E50" i="1"/>
  <c r="D50" i="1"/>
  <c r="C50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M40" i="1"/>
  <c r="L40" i="1"/>
  <c r="K40" i="1"/>
  <c r="J40" i="1"/>
  <c r="I40" i="1"/>
  <c r="H40" i="1"/>
  <c r="G40" i="1"/>
  <c r="F40" i="1"/>
  <c r="E40" i="1"/>
  <c r="D40" i="1"/>
  <c r="C40" i="1"/>
  <c r="M39" i="1"/>
  <c r="L39" i="1"/>
  <c r="K39" i="1"/>
  <c r="J39" i="1"/>
  <c r="I39" i="1"/>
  <c r="H39" i="1"/>
  <c r="G39" i="1"/>
  <c r="F39" i="1"/>
  <c r="E39" i="1"/>
  <c r="D39" i="1"/>
  <c r="C39" i="1"/>
  <c r="M38" i="1"/>
  <c r="L38" i="1"/>
  <c r="K38" i="1"/>
  <c r="J38" i="1"/>
  <c r="I38" i="1"/>
  <c r="H38" i="1"/>
  <c r="G38" i="1"/>
  <c r="F38" i="1"/>
  <c r="E38" i="1"/>
  <c r="D38" i="1"/>
  <c r="C38" i="1"/>
  <c r="M36" i="1"/>
  <c r="L36" i="1"/>
  <c r="K36" i="1"/>
  <c r="J36" i="1"/>
  <c r="I36" i="1"/>
  <c r="H36" i="1"/>
  <c r="G36" i="1"/>
  <c r="F36" i="1"/>
  <c r="E36" i="1"/>
  <c r="C36" i="1"/>
  <c r="M35" i="1"/>
  <c r="L35" i="1"/>
  <c r="K35" i="1"/>
  <c r="J35" i="1"/>
  <c r="I35" i="1"/>
  <c r="H35" i="1"/>
  <c r="G35" i="1"/>
  <c r="F35" i="1"/>
  <c r="E35" i="1"/>
  <c r="D35" i="1"/>
  <c r="C35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M32" i="1"/>
  <c r="L32" i="1"/>
  <c r="K32" i="1"/>
  <c r="J32" i="1"/>
  <c r="I32" i="1"/>
  <c r="H32" i="1"/>
  <c r="G32" i="1"/>
  <c r="F32" i="1"/>
  <c r="E32" i="1"/>
  <c r="D32" i="1"/>
  <c r="C32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M28" i="1"/>
  <c r="L28" i="1"/>
  <c r="K28" i="1"/>
  <c r="J28" i="1"/>
  <c r="I28" i="1"/>
  <c r="H28" i="1"/>
  <c r="G28" i="1"/>
  <c r="F28" i="1"/>
  <c r="E28" i="1"/>
  <c r="D28" i="1"/>
  <c r="C28" i="1"/>
  <c r="M27" i="1"/>
  <c r="L27" i="1"/>
  <c r="K27" i="1"/>
  <c r="J27" i="1"/>
  <c r="I27" i="1"/>
  <c r="H27" i="1"/>
  <c r="G27" i="1"/>
  <c r="F27" i="1"/>
  <c r="E27" i="1"/>
  <c r="D27" i="1"/>
  <c r="D36" i="1" s="1"/>
  <c r="C27" i="1"/>
  <c r="K25" i="1"/>
  <c r="K56" i="1" s="1"/>
  <c r="J25" i="1"/>
  <c r="J56" i="1" s="1"/>
  <c r="G25" i="1"/>
  <c r="G56" i="1" s="1"/>
  <c r="F25" i="1"/>
  <c r="F56" i="1" s="1"/>
  <c r="C25" i="1"/>
  <c r="L25" i="1" s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I25" i="1" s="1"/>
  <c r="H14" i="1"/>
  <c r="H25" i="1" s="1"/>
  <c r="G14" i="1"/>
  <c r="F14" i="1"/>
  <c r="E14" i="1"/>
  <c r="E25" i="1" s="1"/>
  <c r="M25" i="1" s="1"/>
  <c r="D14" i="1"/>
  <c r="D25" i="1" s="1"/>
  <c r="C14" i="1"/>
  <c r="B14" i="1"/>
  <c r="M12" i="1"/>
  <c r="L12" i="1"/>
  <c r="K12" i="1"/>
  <c r="J12" i="1"/>
  <c r="I12" i="1"/>
  <c r="H12" i="1"/>
  <c r="G12" i="1"/>
  <c r="F12" i="1"/>
  <c r="E12" i="1"/>
  <c r="D12" i="1"/>
  <c r="D56" i="1" s="1"/>
  <c r="C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H56" i="1" l="1"/>
  <c r="C56" i="1"/>
  <c r="L56" i="1" l="1"/>
  <c r="M56" i="1"/>
</calcChain>
</file>

<file path=xl/sharedStrings.xml><?xml version="1.0" encoding="utf-8"?>
<sst xmlns="http://schemas.openxmlformats.org/spreadsheetml/2006/main" count="35" uniqueCount="31">
  <si>
    <t>КГБПОУ  "Бийский педагогический колледж"</t>
  </si>
  <si>
    <t>Сводная ведомость успеваемости</t>
  </si>
  <si>
    <t>группа</t>
  </si>
  <si>
    <t xml:space="preserve">количество студентов </t>
  </si>
  <si>
    <t>средний балл</t>
  </si>
  <si>
    <t>на отлично</t>
  </si>
  <si>
    <t>на 4 и 5</t>
  </si>
  <si>
    <t>с одной 3</t>
  </si>
  <si>
    <t>на 2 и н/а</t>
  </si>
  <si>
    <t>пропусков всего</t>
  </si>
  <si>
    <t>Уважительных</t>
  </si>
  <si>
    <t xml:space="preserve">54.02.06  - Изобразительное искусство и черчение </t>
  </si>
  <si>
    <t>ИТОГО</t>
  </si>
  <si>
    <t xml:space="preserve">44.02.01  - Дошкольное образование  </t>
  </si>
  <si>
    <t xml:space="preserve">44.02.02  - Преподавание в начальных классах  </t>
  </si>
  <si>
    <t>104Д</t>
  </si>
  <si>
    <t>105 105Д</t>
  </si>
  <si>
    <t>204Д</t>
  </si>
  <si>
    <t>304Д</t>
  </si>
  <si>
    <t>404Д</t>
  </si>
  <si>
    <t xml:space="preserve">49.02.01  - Физическая культура  </t>
  </si>
  <si>
    <t>107Д</t>
  </si>
  <si>
    <t>207Д</t>
  </si>
  <si>
    <t>307Д</t>
  </si>
  <si>
    <t xml:space="preserve">51.02.01  - Народное художественное творчество </t>
  </si>
  <si>
    <t>Итого по колледжу</t>
  </si>
  <si>
    <t>Заместитель директора по УВР ____________________ /С.А. Барышникова/</t>
  </si>
  <si>
    <t>неуважительных</t>
  </si>
  <si>
    <t>абсолютная успеваемость (%)</t>
  </si>
  <si>
    <t>качественная успеваемость (%)</t>
  </si>
  <si>
    <t>Промежуточная аттестация март  2021 - 2022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</si>
</sst>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0" fontId="0" fillId="3" borderId="0" xfId="0" applyFill="1" applyAlignment="1">
      <alignment vertical="top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 wrapText="1"/>
    </xf>
    <xf numFmtId="2" fontId="4" fillId="0" borderId="1" xfId="0" applyNumberFormat="1" applyFont="1" applyBorder="1" applyAlignment="1">
      <alignment horizontal="center" textRotation="90" wrapText="1"/>
    </xf>
    <xf numFmtId="0" fontId="0" fillId="3" borderId="0" xfId="0" applyFill="1" applyAlignment="1">
      <alignment horizontal="center" vertical="center" textRotation="90" wrapText="1"/>
    </xf>
    <xf numFmtId="0" fontId="5" fillId="0" borderId="7" xfId="0" applyFont="1" applyBorder="1"/>
    <xf numFmtId="0" fontId="5" fillId="0" borderId="1" xfId="0" applyFont="1" applyBorder="1"/>
    <xf numFmtId="0" fontId="0" fillId="3" borderId="0" xfId="0" applyFill="1"/>
    <xf numFmtId="0" fontId="5" fillId="0" borderId="7" xfId="0" applyFont="1" applyBorder="1"/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9" fontId="5" fillId="0" borderId="2" xfId="4" applyFont="1" applyBorder="1" applyAlignment="1">
      <alignment horizontal="right"/>
    </xf>
    <xf numFmtId="0" fontId="5" fillId="0" borderId="8" xfId="0" applyFont="1" applyBorder="1"/>
    <xf numFmtId="0" fontId="5" fillId="0" borderId="6" xfId="0" applyFont="1" applyBorder="1" applyAlignment="1"/>
    <xf numFmtId="0" fontId="5" fillId="2" borderId="6" xfId="0" applyFont="1" applyFill="1" applyBorder="1"/>
    <xf numFmtId="0" fontId="5" fillId="2" borderId="1" xfId="0" applyFont="1" applyFill="1" applyBorder="1"/>
    <xf numFmtId="0" fontId="5" fillId="2" borderId="1" xfId="0" applyFont="1" applyFill="1" applyBorder="1"/>
    <xf numFmtId="2" fontId="5" fillId="2" borderId="1" xfId="0" applyNumberFormat="1" applyFont="1" applyFill="1" applyBorder="1"/>
    <xf numFmtId="9" fontId="5" fillId="2" borderId="1" xfId="4" applyFont="1" applyFill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/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9" fontId="5" fillId="0" borderId="2" xfId="4" applyFont="1" applyFill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6" xfId="0" applyFont="1" applyBorder="1"/>
    <xf numFmtId="0" fontId="6" fillId="2" borderId="6" xfId="2" applyFont="1" applyFill="1" applyBorder="1"/>
    <xf numFmtId="2" fontId="6" fillId="2" borderId="6" xfId="2" applyNumberFormat="1" applyFont="1" applyFill="1" applyBorder="1"/>
    <xf numFmtId="9" fontId="6" fillId="2" borderId="6" xfId="6" applyFont="1" applyFill="1" applyBorder="1"/>
    <xf numFmtId="0" fontId="6" fillId="0" borderId="1" xfId="2" applyFont="1" applyBorder="1"/>
    <xf numFmtId="2" fontId="6" fillId="0" borderId="1" xfId="2" applyNumberFormat="1" applyFont="1" applyBorder="1"/>
    <xf numFmtId="9" fontId="6" fillId="0" borderId="1" xfId="2" applyNumberFormat="1" applyFont="1" applyBorder="1"/>
    <xf numFmtId="1" fontId="5" fillId="0" borderId="1" xfId="0" applyNumberFormat="1" applyFont="1" applyBorder="1"/>
    <xf numFmtId="1" fontId="6" fillId="0" borderId="1" xfId="2" applyNumberFormat="1" applyFont="1" applyBorder="1"/>
    <xf numFmtId="9" fontId="6" fillId="0" borderId="1" xfId="4" applyFont="1" applyBorder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9" fontId="5" fillId="0" borderId="1" xfId="4" applyFont="1" applyBorder="1" applyAlignment="1">
      <alignment horizontal="right"/>
    </xf>
    <xf numFmtId="0" fontId="0" fillId="3" borderId="0" xfId="0" applyFill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9" xfId="0" applyFont="1" applyFill="1" applyBorder="1"/>
    <xf numFmtId="0" fontId="5" fillId="2" borderId="2" xfId="0" applyFont="1" applyFill="1" applyBorder="1"/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9" fontId="5" fillId="0" borderId="1" xfId="4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7" fillId="2" borderId="3" xfId="0" applyFont="1" applyFill="1" applyBorder="1"/>
    <xf numFmtId="0" fontId="7" fillId="2" borderId="2" xfId="0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0" fontId="7" fillId="2" borderId="1" xfId="0" applyFont="1" applyFill="1" applyBorder="1"/>
    <xf numFmtId="9" fontId="7" fillId="2" borderId="1" xfId="4" applyFont="1" applyFill="1" applyBorder="1"/>
    <xf numFmtId="2" fontId="0" fillId="0" borderId="0" xfId="0" applyNumberFormat="1"/>
  </cellXfs>
  <cellStyles count="7">
    <cellStyle name="Обычный" xfId="0" builtinId="0"/>
    <cellStyle name="Обычный 2" xfId="2"/>
    <cellStyle name="Обычный 3" xfId="3"/>
    <cellStyle name="Обычный 4" xfId="1"/>
    <cellStyle name="Процентный 2" xfId="5"/>
    <cellStyle name="Процентный 3" xfId="6"/>
    <cellStyle name="Процент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78\&#1074;&#1093;&#1086;&#1076;&#1103;&#1097;&#1080;&#1077;%20&#1076;&#1086;&#1082;&#1091;&#1084;&#1077;&#1085;&#1090;&#1099;\&#1041;&#1077;&#1089;&#1087;&#1072;&#1083;&#1086;&#1074;&#1072;%20&#1043;.&#1040;\&#1052;&#1086;&#1085;&#1080;&#1090;&#1086;&#1088;&#1080;&#1085;&#1075;%20&#1059;&#1044;\&#1052;&#1072;&#1088;&#1090;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78\&#1074;&#1093;&#1086;&#1076;&#1103;&#1097;&#1080;&#1077;%20&#1076;&#1086;&#1082;&#1091;&#1084;&#1077;&#1085;&#1090;&#1099;\&#1041;&#1077;&#1089;&#1087;&#1072;&#1083;&#1086;&#1074;&#1072;%20&#1043;.&#1040;\&#1052;&#1086;&#1085;&#1080;&#1090;&#1086;&#1088;&#1080;&#1085;&#1075;%20&#1059;&#1044;\&#1055;&#1088;&#1077;&#1087;&#1086;&#1076;&#1072;&#1074;&#1072;&#1085;&#1080;&#1077;%20&#1074;%20&#1085;&#1072;&#1095;&#1072;&#1083;&#1100;&#1085;&#1099;&#1093;%20&#1082;&#1083;&#1072;&#1089;&#1089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школьное"/>
      <sheetName val="худграф"/>
      <sheetName val="хореография"/>
      <sheetName val="физкультурное"/>
      <sheetName val="школьное"/>
      <sheetName val="групповая"/>
      <sheetName val="отделения"/>
    </sheetNames>
    <sheetDataSet>
      <sheetData sheetId="0">
        <row r="6">
          <cell r="B6">
            <v>11</v>
          </cell>
          <cell r="C6">
            <v>24</v>
          </cell>
          <cell r="D6">
            <v>4.291666666666667</v>
          </cell>
          <cell r="E6">
            <v>0</v>
          </cell>
          <cell r="F6">
            <v>12</v>
          </cell>
          <cell r="G6">
            <v>6</v>
          </cell>
          <cell r="H6">
            <v>1</v>
          </cell>
          <cell r="I6">
            <v>507</v>
          </cell>
          <cell r="J6">
            <v>328</v>
          </cell>
          <cell r="K6">
            <v>179</v>
          </cell>
          <cell r="L6">
            <v>0.95833333333333337</v>
          </cell>
          <cell r="M6">
            <v>0.5</v>
          </cell>
        </row>
        <row r="7">
          <cell r="B7" t="str">
            <v>11Д</v>
          </cell>
          <cell r="C7">
            <v>11</v>
          </cell>
          <cell r="D7">
            <v>3.8384615384615386</v>
          </cell>
          <cell r="E7">
            <v>0</v>
          </cell>
          <cell r="F7">
            <v>3</v>
          </cell>
          <cell r="G7">
            <v>1</v>
          </cell>
          <cell r="H7">
            <v>4</v>
          </cell>
          <cell r="I7">
            <v>355</v>
          </cell>
          <cell r="J7">
            <v>158</v>
          </cell>
          <cell r="K7">
            <v>197</v>
          </cell>
          <cell r="L7">
            <v>0.63636363636363635</v>
          </cell>
          <cell r="M7">
            <v>0.27272727272727271</v>
          </cell>
        </row>
        <row r="8">
          <cell r="B8">
            <v>21</v>
          </cell>
          <cell r="C8">
            <v>25</v>
          </cell>
          <cell r="D8">
            <v>3.5472222222222225</v>
          </cell>
          <cell r="E8">
            <v>1</v>
          </cell>
          <cell r="F8">
            <v>3</v>
          </cell>
          <cell r="G8">
            <v>2</v>
          </cell>
          <cell r="H8">
            <v>11</v>
          </cell>
          <cell r="I8">
            <v>1200</v>
          </cell>
          <cell r="J8">
            <v>716</v>
          </cell>
          <cell r="K8">
            <v>484</v>
          </cell>
          <cell r="L8">
            <v>0.56000000000000005</v>
          </cell>
          <cell r="M8">
            <v>0.16</v>
          </cell>
        </row>
        <row r="9">
          <cell r="B9" t="str">
            <v>21Д</v>
          </cell>
          <cell r="C9">
            <v>10</v>
          </cell>
          <cell r="D9">
            <v>3.1984126984126982</v>
          </cell>
          <cell r="E9">
            <v>0</v>
          </cell>
          <cell r="F9">
            <v>2</v>
          </cell>
          <cell r="G9">
            <v>0</v>
          </cell>
          <cell r="H9">
            <v>5</v>
          </cell>
          <cell r="I9">
            <v>515</v>
          </cell>
          <cell r="J9">
            <v>225</v>
          </cell>
          <cell r="K9">
            <v>290</v>
          </cell>
          <cell r="L9">
            <v>0.5</v>
          </cell>
          <cell r="M9">
            <v>0.2</v>
          </cell>
        </row>
        <row r="10">
          <cell r="B10">
            <v>22</v>
          </cell>
          <cell r="C10">
            <v>24</v>
          </cell>
          <cell r="D10">
            <v>3.9345238095238093</v>
          </cell>
          <cell r="E10">
            <v>0</v>
          </cell>
          <cell r="F10">
            <v>14</v>
          </cell>
          <cell r="G10">
            <v>4</v>
          </cell>
          <cell r="H10">
            <v>3</v>
          </cell>
          <cell r="I10">
            <v>680</v>
          </cell>
          <cell r="J10">
            <v>541</v>
          </cell>
          <cell r="K10">
            <v>139</v>
          </cell>
          <cell r="L10">
            <v>0.875</v>
          </cell>
          <cell r="M10">
            <v>0.58333333333333337</v>
          </cell>
        </row>
        <row r="11">
          <cell r="B11">
            <v>31</v>
          </cell>
          <cell r="C11">
            <v>22</v>
          </cell>
          <cell r="D11">
            <v>4.0128205128205128</v>
          </cell>
          <cell r="E11">
            <v>0</v>
          </cell>
          <cell r="F11">
            <v>7</v>
          </cell>
          <cell r="G11">
            <v>5</v>
          </cell>
          <cell r="H11">
            <v>4</v>
          </cell>
          <cell r="I11">
            <v>1368</v>
          </cell>
          <cell r="J11">
            <v>720</v>
          </cell>
          <cell r="K11">
            <v>648</v>
          </cell>
          <cell r="L11">
            <v>0.81818181818181823</v>
          </cell>
          <cell r="M11">
            <v>0.31818181818181818</v>
          </cell>
        </row>
        <row r="12">
          <cell r="B12" t="str">
            <v>31Д</v>
          </cell>
          <cell r="C12">
            <v>8</v>
          </cell>
          <cell r="D12">
            <v>3.6538461538461533</v>
          </cell>
          <cell r="E12">
            <v>0</v>
          </cell>
          <cell r="F12">
            <v>2</v>
          </cell>
          <cell r="G12">
            <v>1</v>
          </cell>
          <cell r="H12">
            <v>2</v>
          </cell>
          <cell r="I12">
            <v>438</v>
          </cell>
          <cell r="J12">
            <v>200</v>
          </cell>
          <cell r="K12">
            <v>238</v>
          </cell>
          <cell r="L12">
            <v>0.75</v>
          </cell>
          <cell r="M12">
            <v>0.25</v>
          </cell>
        </row>
        <row r="13">
          <cell r="B13">
            <v>32</v>
          </cell>
          <cell r="C13">
            <v>25</v>
          </cell>
          <cell r="D13">
            <v>4.1672727272727279</v>
          </cell>
          <cell r="E13">
            <v>1</v>
          </cell>
          <cell r="F13">
            <v>14</v>
          </cell>
          <cell r="G13">
            <v>1</v>
          </cell>
          <cell r="H13">
            <v>7</v>
          </cell>
          <cell r="I13">
            <v>267</v>
          </cell>
          <cell r="J13">
            <v>48</v>
          </cell>
          <cell r="K13">
            <v>219</v>
          </cell>
          <cell r="L13">
            <v>0.72</v>
          </cell>
          <cell r="M13">
            <v>0.6</v>
          </cell>
        </row>
        <row r="14">
          <cell r="B14" t="str">
            <v>32Д</v>
          </cell>
          <cell r="C14">
            <v>2</v>
          </cell>
          <cell r="D14">
            <v>4.377272727272727</v>
          </cell>
          <cell r="E14">
            <v>0</v>
          </cell>
          <cell r="F14">
            <v>2</v>
          </cell>
          <cell r="G14">
            <v>0</v>
          </cell>
          <cell r="H14">
            <v>0</v>
          </cell>
          <cell r="I14">
            <v>60.5</v>
          </cell>
          <cell r="J14">
            <v>51.5</v>
          </cell>
          <cell r="K14">
            <v>9</v>
          </cell>
          <cell r="L14">
            <v>1</v>
          </cell>
          <cell r="M14">
            <v>1</v>
          </cell>
        </row>
        <row r="15">
          <cell r="B15">
            <v>41</v>
          </cell>
          <cell r="C15">
            <v>24</v>
          </cell>
          <cell r="D15">
            <v>3.7196705046161567</v>
          </cell>
          <cell r="E15">
            <v>0</v>
          </cell>
          <cell r="F15">
            <v>7</v>
          </cell>
          <cell r="G15">
            <v>1</v>
          </cell>
          <cell r="H15">
            <v>0</v>
          </cell>
          <cell r="I15">
            <v>619</v>
          </cell>
          <cell r="J15">
            <v>102</v>
          </cell>
          <cell r="K15">
            <v>517</v>
          </cell>
          <cell r="L15">
            <v>1</v>
          </cell>
          <cell r="M15">
            <v>0.29166666666666669</v>
          </cell>
        </row>
        <row r="16">
          <cell r="B16" t="str">
            <v>41Д</v>
          </cell>
          <cell r="C16">
            <v>9</v>
          </cell>
          <cell r="D16">
            <v>3.7666666666666666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484</v>
          </cell>
          <cell r="J16">
            <v>287</v>
          </cell>
          <cell r="K16">
            <v>197</v>
          </cell>
          <cell r="L16">
            <v>1</v>
          </cell>
          <cell r="M16">
            <v>0.22222222222222221</v>
          </cell>
        </row>
      </sheetData>
      <sheetData sheetId="1">
        <row r="6">
          <cell r="B6">
            <v>103</v>
          </cell>
          <cell r="C6">
            <v>25</v>
          </cell>
          <cell r="D6">
            <v>4.3666666666666663</v>
          </cell>
          <cell r="E6">
            <v>0</v>
          </cell>
          <cell r="F6">
            <v>15</v>
          </cell>
          <cell r="G6">
            <v>1</v>
          </cell>
          <cell r="H6">
            <v>0</v>
          </cell>
          <cell r="I6">
            <v>249</v>
          </cell>
          <cell r="J6">
            <v>157</v>
          </cell>
          <cell r="K6">
            <v>92</v>
          </cell>
          <cell r="L6">
            <v>1</v>
          </cell>
          <cell r="M6">
            <v>0.6</v>
          </cell>
        </row>
        <row r="7">
          <cell r="B7" t="str">
            <v>103Д</v>
          </cell>
          <cell r="C7">
            <v>4</v>
          </cell>
          <cell r="D7">
            <v>4.0833333333333339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52</v>
          </cell>
          <cell r="J7">
            <v>39</v>
          </cell>
          <cell r="K7">
            <v>13</v>
          </cell>
          <cell r="L7">
            <v>1</v>
          </cell>
          <cell r="M7">
            <v>0.25</v>
          </cell>
        </row>
        <row r="8">
          <cell r="B8">
            <v>203</v>
          </cell>
          <cell r="C8">
            <v>25</v>
          </cell>
          <cell r="D8">
            <v>4.4114285714285719</v>
          </cell>
          <cell r="E8">
            <v>1</v>
          </cell>
          <cell r="F8">
            <v>15</v>
          </cell>
          <cell r="G8">
            <v>3</v>
          </cell>
          <cell r="H8">
            <v>2</v>
          </cell>
          <cell r="I8">
            <v>952</v>
          </cell>
          <cell r="J8">
            <v>534</v>
          </cell>
          <cell r="K8">
            <v>418</v>
          </cell>
          <cell r="L8">
            <v>0.92</v>
          </cell>
          <cell r="M8">
            <v>0.64</v>
          </cell>
        </row>
        <row r="9">
          <cell r="B9" t="str">
            <v>203Д</v>
          </cell>
          <cell r="C9">
            <v>6</v>
          </cell>
          <cell r="D9">
            <v>3.785714285714286</v>
          </cell>
          <cell r="E9">
            <v>0</v>
          </cell>
          <cell r="F9">
            <v>2</v>
          </cell>
          <cell r="G9">
            <v>1</v>
          </cell>
          <cell r="H9">
            <v>3</v>
          </cell>
          <cell r="I9">
            <v>421</v>
          </cell>
          <cell r="J9">
            <v>186</v>
          </cell>
          <cell r="K9">
            <v>235</v>
          </cell>
          <cell r="L9">
            <v>0.5</v>
          </cell>
          <cell r="M9">
            <v>0.33333333333333331</v>
          </cell>
        </row>
        <row r="10">
          <cell r="B10" t="str">
            <v>303 303Д</v>
          </cell>
          <cell r="C10">
            <v>25</v>
          </cell>
          <cell r="D10">
            <v>3.9099999999999993</v>
          </cell>
          <cell r="E10">
            <v>0</v>
          </cell>
          <cell r="F10">
            <v>8</v>
          </cell>
          <cell r="G10">
            <v>3</v>
          </cell>
          <cell r="H10">
            <v>9</v>
          </cell>
          <cell r="I10">
            <v>1384</v>
          </cell>
          <cell r="J10">
            <v>173</v>
          </cell>
          <cell r="K10">
            <v>1363</v>
          </cell>
          <cell r="L10">
            <v>0.64</v>
          </cell>
          <cell r="M10">
            <v>0.32</v>
          </cell>
        </row>
        <row r="11">
          <cell r="B11" t="str">
            <v>403 403Д</v>
          </cell>
          <cell r="C11">
            <v>22</v>
          </cell>
          <cell r="D11">
            <v>4.0656565656565649</v>
          </cell>
          <cell r="E11">
            <v>5</v>
          </cell>
          <cell r="F11">
            <v>6</v>
          </cell>
          <cell r="G11">
            <v>3</v>
          </cell>
          <cell r="H11">
            <v>6</v>
          </cell>
          <cell r="I11">
            <v>693</v>
          </cell>
          <cell r="J11">
            <v>320</v>
          </cell>
          <cell r="K11">
            <v>373</v>
          </cell>
          <cell r="L11">
            <v>0.72727272727272729</v>
          </cell>
          <cell r="M11">
            <v>0.5</v>
          </cell>
        </row>
        <row r="12">
          <cell r="C12">
            <v>107</v>
          </cell>
          <cell r="D12">
            <v>4.1037999037999038</v>
          </cell>
          <cell r="E12">
            <v>6</v>
          </cell>
          <cell r="F12">
            <v>47</v>
          </cell>
          <cell r="G12">
            <v>11</v>
          </cell>
          <cell r="H12">
            <v>20</v>
          </cell>
          <cell r="I12">
            <v>3751</v>
          </cell>
          <cell r="J12">
            <v>1409</v>
          </cell>
          <cell r="K12">
            <v>2494</v>
          </cell>
          <cell r="L12">
            <v>0.81308411214953269</v>
          </cell>
          <cell r="M12">
            <v>0.49532710280373832</v>
          </cell>
        </row>
      </sheetData>
      <sheetData sheetId="2">
        <row r="6">
          <cell r="C6">
            <v>16</v>
          </cell>
          <cell r="D6">
            <v>3.60952380952381</v>
          </cell>
          <cell r="E6">
            <v>0</v>
          </cell>
          <cell r="F6">
            <v>9</v>
          </cell>
          <cell r="G6">
            <v>1</v>
          </cell>
          <cell r="H6">
            <v>5</v>
          </cell>
          <cell r="I6">
            <v>794</v>
          </cell>
          <cell r="J6">
            <v>164</v>
          </cell>
          <cell r="K6">
            <v>630</v>
          </cell>
          <cell r="L6">
            <v>0.6875</v>
          </cell>
          <cell r="M6">
            <v>0.5625</v>
          </cell>
        </row>
        <row r="7">
          <cell r="C7">
            <v>15</v>
          </cell>
          <cell r="D7">
            <v>3.9571428571428569</v>
          </cell>
          <cell r="E7">
            <v>4</v>
          </cell>
          <cell r="F7">
            <v>1</v>
          </cell>
          <cell r="G7">
            <v>6</v>
          </cell>
          <cell r="H7">
            <v>2</v>
          </cell>
          <cell r="I7">
            <v>897</v>
          </cell>
          <cell r="J7">
            <v>222</v>
          </cell>
          <cell r="K7">
            <v>675</v>
          </cell>
          <cell r="L7">
            <v>0.8666666666666667</v>
          </cell>
          <cell r="M7">
            <v>0.33333333333333331</v>
          </cell>
        </row>
        <row r="8">
          <cell r="C8">
            <v>17</v>
          </cell>
          <cell r="D8">
            <v>3.536458333333333</v>
          </cell>
          <cell r="E8">
            <v>1</v>
          </cell>
          <cell r="F8">
            <v>8</v>
          </cell>
          <cell r="G8">
            <v>0</v>
          </cell>
          <cell r="H8">
            <v>5</v>
          </cell>
          <cell r="I8">
            <v>1086</v>
          </cell>
          <cell r="J8">
            <v>242</v>
          </cell>
          <cell r="K8">
            <v>844</v>
          </cell>
          <cell r="L8">
            <v>0.70588235294117652</v>
          </cell>
          <cell r="M8">
            <v>0.52941176470588236</v>
          </cell>
        </row>
        <row r="9">
          <cell r="C9">
            <v>15</v>
          </cell>
          <cell r="D9">
            <v>4.1259259259259258</v>
          </cell>
          <cell r="E9">
            <v>3</v>
          </cell>
          <cell r="F9">
            <v>5</v>
          </cell>
          <cell r="G9">
            <v>0</v>
          </cell>
          <cell r="H9">
            <v>0</v>
          </cell>
          <cell r="I9">
            <v>745</v>
          </cell>
          <cell r="J9">
            <v>550</v>
          </cell>
          <cell r="K9">
            <v>195</v>
          </cell>
          <cell r="L9">
            <v>1</v>
          </cell>
          <cell r="M9">
            <v>0.53333333333333333</v>
          </cell>
        </row>
        <row r="10">
          <cell r="C10">
            <v>63</v>
          </cell>
          <cell r="D10">
            <v>3.8072627314814813</v>
          </cell>
          <cell r="E10">
            <v>8</v>
          </cell>
          <cell r="F10">
            <v>23</v>
          </cell>
          <cell r="G10">
            <v>7</v>
          </cell>
          <cell r="H10">
            <v>12</v>
          </cell>
          <cell r="I10">
            <v>3522</v>
          </cell>
          <cell r="J10">
            <v>1178</v>
          </cell>
          <cell r="K10">
            <v>2344</v>
          </cell>
          <cell r="L10">
            <v>0.80952380952380953</v>
          </cell>
          <cell r="M10">
            <v>0.49206349206349204</v>
          </cell>
        </row>
      </sheetData>
      <sheetData sheetId="3">
        <row r="6">
          <cell r="C6">
            <v>24</v>
          </cell>
          <cell r="D6">
            <v>3.7582410644910653</v>
          </cell>
          <cell r="E6">
            <v>0</v>
          </cell>
          <cell r="F6">
            <v>2</v>
          </cell>
          <cell r="G6">
            <v>6</v>
          </cell>
          <cell r="H6">
            <v>10</v>
          </cell>
          <cell r="I6">
            <v>571</v>
          </cell>
          <cell r="J6">
            <v>514</v>
          </cell>
          <cell r="K6">
            <v>57</v>
          </cell>
          <cell r="L6">
            <v>0.58333333333333337</v>
          </cell>
          <cell r="M6">
            <v>8.3333333333333329E-2</v>
          </cell>
        </row>
        <row r="7">
          <cell r="C7">
            <v>24</v>
          </cell>
          <cell r="D7">
            <v>3.4999999999999991</v>
          </cell>
          <cell r="E7">
            <v>0</v>
          </cell>
          <cell r="F7">
            <v>4</v>
          </cell>
          <cell r="G7">
            <v>1</v>
          </cell>
          <cell r="H7">
            <v>8</v>
          </cell>
          <cell r="I7">
            <v>485</v>
          </cell>
          <cell r="J7">
            <v>363</v>
          </cell>
          <cell r="K7">
            <v>122</v>
          </cell>
          <cell r="L7">
            <v>0.66666666666666663</v>
          </cell>
          <cell r="M7">
            <v>0.16666666666666666</v>
          </cell>
        </row>
        <row r="8">
          <cell r="C8">
            <v>26</v>
          </cell>
          <cell r="D8">
            <v>3.4542857142857146</v>
          </cell>
          <cell r="E8">
            <v>0</v>
          </cell>
          <cell r="F8">
            <v>7</v>
          </cell>
          <cell r="G8">
            <v>3</v>
          </cell>
          <cell r="H8">
            <v>12</v>
          </cell>
          <cell r="I8">
            <v>894</v>
          </cell>
          <cell r="J8">
            <v>779</v>
          </cell>
          <cell r="K8">
            <v>115</v>
          </cell>
          <cell r="L8">
            <v>0.53846153846153844</v>
          </cell>
          <cell r="M8">
            <v>0.26923076923076922</v>
          </cell>
        </row>
        <row r="9">
          <cell r="C9">
            <v>22</v>
          </cell>
          <cell r="D9">
            <v>3.7500000000000004</v>
          </cell>
          <cell r="E9">
            <v>0</v>
          </cell>
          <cell r="F9">
            <v>5</v>
          </cell>
          <cell r="G9">
            <v>2</v>
          </cell>
          <cell r="H9">
            <v>10</v>
          </cell>
          <cell r="I9">
            <v>349</v>
          </cell>
          <cell r="J9">
            <v>287</v>
          </cell>
          <cell r="K9">
            <v>62</v>
          </cell>
          <cell r="L9">
            <v>0.54545454545454541</v>
          </cell>
          <cell r="M9">
            <v>0.22727272727272727</v>
          </cell>
        </row>
        <row r="10">
          <cell r="C10">
            <v>14</v>
          </cell>
          <cell r="D10">
            <v>4.0561224489795915</v>
          </cell>
          <cell r="E10">
            <v>0</v>
          </cell>
          <cell r="F10">
            <v>5</v>
          </cell>
          <cell r="G10">
            <v>1</v>
          </cell>
          <cell r="H10">
            <v>5</v>
          </cell>
          <cell r="I10">
            <v>169</v>
          </cell>
          <cell r="J10">
            <v>116</v>
          </cell>
          <cell r="K10">
            <v>53</v>
          </cell>
          <cell r="L10">
            <v>0.6428571428571429</v>
          </cell>
          <cell r="M10">
            <v>0.35714285714285715</v>
          </cell>
        </row>
        <row r="11">
          <cell r="C11">
            <v>23</v>
          </cell>
          <cell r="D11">
            <v>3.7619047619047628</v>
          </cell>
          <cell r="E11">
            <v>1</v>
          </cell>
          <cell r="F11">
            <v>8</v>
          </cell>
          <cell r="G11">
            <v>1</v>
          </cell>
          <cell r="H11">
            <v>11</v>
          </cell>
          <cell r="I11">
            <v>2264</v>
          </cell>
          <cell r="J11">
            <v>1575</v>
          </cell>
          <cell r="K11">
            <v>689</v>
          </cell>
          <cell r="L11">
            <v>0.52173913043478259</v>
          </cell>
          <cell r="M11">
            <v>0.39130434782608697</v>
          </cell>
        </row>
        <row r="12">
          <cell r="C12">
            <v>25</v>
          </cell>
          <cell r="D12">
            <v>3.5819397993311033</v>
          </cell>
          <cell r="E12">
            <v>2</v>
          </cell>
          <cell r="F12">
            <v>3</v>
          </cell>
          <cell r="G12">
            <v>1</v>
          </cell>
          <cell r="H12">
            <v>13</v>
          </cell>
          <cell r="I12">
            <v>1314</v>
          </cell>
          <cell r="J12">
            <v>1032</v>
          </cell>
          <cell r="K12">
            <v>282</v>
          </cell>
          <cell r="L12">
            <v>0.48</v>
          </cell>
          <cell r="M12">
            <v>0.2</v>
          </cell>
        </row>
        <row r="13">
          <cell r="C13">
            <v>16</v>
          </cell>
          <cell r="D13">
            <v>3.9194711538461551</v>
          </cell>
          <cell r="E13">
            <v>0</v>
          </cell>
          <cell r="F13">
            <v>6</v>
          </cell>
          <cell r="G13">
            <v>2</v>
          </cell>
          <cell r="H13">
            <v>5</v>
          </cell>
          <cell r="I13">
            <v>332</v>
          </cell>
          <cell r="J13">
            <v>102</v>
          </cell>
          <cell r="K13">
            <v>230</v>
          </cell>
          <cell r="L13">
            <v>0.6875</v>
          </cell>
          <cell r="M13">
            <v>0.375</v>
          </cell>
        </row>
        <row r="15">
          <cell r="C15">
            <v>25</v>
          </cell>
          <cell r="D15">
            <v>3.8333333333333335</v>
          </cell>
          <cell r="E15">
            <v>1</v>
          </cell>
          <cell r="F15">
            <v>8</v>
          </cell>
          <cell r="G15">
            <v>1</v>
          </cell>
          <cell r="H15">
            <v>5</v>
          </cell>
          <cell r="I15">
            <v>1846</v>
          </cell>
          <cell r="J15">
            <v>1266</v>
          </cell>
          <cell r="K15">
            <v>580</v>
          </cell>
          <cell r="L15">
            <v>0.8</v>
          </cell>
          <cell r="M15">
            <v>0.36</v>
          </cell>
        </row>
        <row r="16">
          <cell r="C16">
            <v>8</v>
          </cell>
          <cell r="D16">
            <v>3.9687499999999996</v>
          </cell>
          <cell r="E16">
            <v>0</v>
          </cell>
          <cell r="F16">
            <v>2</v>
          </cell>
          <cell r="G16">
            <v>0</v>
          </cell>
          <cell r="H16">
            <v>3</v>
          </cell>
          <cell r="I16">
            <v>360</v>
          </cell>
          <cell r="J16">
            <v>252</v>
          </cell>
          <cell r="K16">
            <v>108</v>
          </cell>
          <cell r="L16">
            <v>0.625</v>
          </cell>
          <cell r="M16">
            <v>0.25</v>
          </cell>
        </row>
        <row r="17">
          <cell r="C17">
            <v>231</v>
          </cell>
          <cell r="D17">
            <v>3.7731366201478433</v>
          </cell>
          <cell r="E17">
            <v>8</v>
          </cell>
          <cell r="F17">
            <v>55</v>
          </cell>
          <cell r="G17">
            <v>18</v>
          </cell>
          <cell r="H17">
            <v>91</v>
          </cell>
          <cell r="I17">
            <v>8900</v>
          </cell>
          <cell r="J17">
            <v>6521</v>
          </cell>
          <cell r="K17">
            <v>2379</v>
          </cell>
          <cell r="L17">
            <v>0.60606060606060608</v>
          </cell>
          <cell r="M17">
            <v>0.27272727272727271</v>
          </cell>
        </row>
      </sheetData>
      <sheetData sheetId="4">
        <row r="6">
          <cell r="C6">
            <v>23</v>
          </cell>
          <cell r="D6">
            <v>4.5317725752508355</v>
          </cell>
          <cell r="E6">
            <v>0</v>
          </cell>
          <cell r="F6">
            <v>14</v>
          </cell>
          <cell r="G6">
            <v>3</v>
          </cell>
          <cell r="H6">
            <v>4</v>
          </cell>
          <cell r="I6">
            <v>194</v>
          </cell>
          <cell r="J6">
            <v>184</v>
          </cell>
          <cell r="K6">
            <v>10</v>
          </cell>
          <cell r="L6">
            <v>0.82608695652173914</v>
          </cell>
          <cell r="M6">
            <v>0.60869565217391308</v>
          </cell>
        </row>
        <row r="7">
          <cell r="C7">
            <v>10</v>
          </cell>
          <cell r="D7">
            <v>4.5384615384615383</v>
          </cell>
          <cell r="E7">
            <v>0</v>
          </cell>
          <cell r="F7">
            <v>5</v>
          </cell>
          <cell r="G7">
            <v>1</v>
          </cell>
          <cell r="H7">
            <v>4</v>
          </cell>
          <cell r="I7">
            <v>100</v>
          </cell>
          <cell r="J7">
            <v>100</v>
          </cell>
          <cell r="K7">
            <v>0</v>
          </cell>
          <cell r="L7">
            <v>0.6</v>
          </cell>
          <cell r="M7">
            <v>0.5</v>
          </cell>
        </row>
        <row r="9">
          <cell r="C9">
            <v>23</v>
          </cell>
          <cell r="D9">
            <v>4.2732919254658386</v>
          </cell>
          <cell r="E9">
            <v>0</v>
          </cell>
          <cell r="F9">
            <v>14</v>
          </cell>
          <cell r="G9">
            <v>1</v>
          </cell>
          <cell r="H9">
            <v>2</v>
          </cell>
          <cell r="I9">
            <v>1091</v>
          </cell>
          <cell r="J9">
            <v>970</v>
          </cell>
          <cell r="K9">
            <v>42</v>
          </cell>
          <cell r="L9">
            <v>0.91304347826086951</v>
          </cell>
          <cell r="M9">
            <v>0.60869565217391308</v>
          </cell>
        </row>
        <row r="10">
          <cell r="C10">
            <v>4</v>
          </cell>
          <cell r="D10">
            <v>3.660714285714286</v>
          </cell>
          <cell r="E10">
            <v>0</v>
          </cell>
          <cell r="F10">
            <v>1</v>
          </cell>
          <cell r="G10">
            <v>0</v>
          </cell>
          <cell r="H10">
            <v>1</v>
          </cell>
          <cell r="I10">
            <v>291</v>
          </cell>
          <cell r="J10">
            <v>185</v>
          </cell>
          <cell r="K10">
            <v>106</v>
          </cell>
          <cell r="L10">
            <v>0.75</v>
          </cell>
          <cell r="M10">
            <v>0.25</v>
          </cell>
        </row>
        <row r="11">
          <cell r="C11">
            <v>25</v>
          </cell>
          <cell r="D11">
            <v>4.1753846153846155</v>
          </cell>
          <cell r="E11">
            <v>1</v>
          </cell>
          <cell r="F11">
            <v>14</v>
          </cell>
          <cell r="G11">
            <v>3</v>
          </cell>
          <cell r="H11">
            <v>5</v>
          </cell>
          <cell r="I11">
            <v>863</v>
          </cell>
          <cell r="J11">
            <v>394</v>
          </cell>
          <cell r="K11">
            <v>469</v>
          </cell>
          <cell r="L11">
            <v>0.8</v>
          </cell>
          <cell r="M11">
            <v>0.6</v>
          </cell>
        </row>
        <row r="12">
          <cell r="C12">
            <v>7</v>
          </cell>
          <cell r="D12">
            <v>3.9340659340659343</v>
          </cell>
          <cell r="E12">
            <v>0</v>
          </cell>
          <cell r="F12">
            <v>3</v>
          </cell>
          <cell r="G12">
            <v>1</v>
          </cell>
          <cell r="H12">
            <v>1</v>
          </cell>
          <cell r="I12">
            <v>237</v>
          </cell>
          <cell r="J12">
            <v>237</v>
          </cell>
          <cell r="K12">
            <v>57</v>
          </cell>
          <cell r="L12">
            <v>0.8571428571428571</v>
          </cell>
          <cell r="M12">
            <v>0.42857142857142855</v>
          </cell>
        </row>
        <row r="13">
          <cell r="C13">
            <v>14</v>
          </cell>
          <cell r="D13">
            <v>4.3214285714285712</v>
          </cell>
          <cell r="E13">
            <v>0</v>
          </cell>
          <cell r="F13">
            <v>11</v>
          </cell>
          <cell r="G13">
            <v>1</v>
          </cell>
          <cell r="H13">
            <v>0</v>
          </cell>
          <cell r="I13">
            <v>0</v>
          </cell>
          <cell r="J13">
            <v>117</v>
          </cell>
          <cell r="K13">
            <v>1</v>
          </cell>
          <cell r="L13">
            <v>1</v>
          </cell>
          <cell r="M13">
            <v>0.7857142857142857</v>
          </cell>
        </row>
        <row r="15">
          <cell r="C15">
            <v>8</v>
          </cell>
          <cell r="D15">
            <v>4.1624999999999996</v>
          </cell>
          <cell r="E15">
            <v>0</v>
          </cell>
          <cell r="F15">
            <v>3</v>
          </cell>
          <cell r="G15">
            <v>2</v>
          </cell>
          <cell r="H15">
            <v>0</v>
          </cell>
          <cell r="I15">
            <v>51</v>
          </cell>
          <cell r="J15">
            <v>47</v>
          </cell>
          <cell r="K15">
            <v>4</v>
          </cell>
          <cell r="L15">
            <v>1</v>
          </cell>
          <cell r="M15">
            <v>0.375</v>
          </cell>
        </row>
        <row r="16">
          <cell r="C16">
            <v>162</v>
          </cell>
          <cell r="E16">
            <v>6</v>
          </cell>
          <cell r="F16">
            <v>87</v>
          </cell>
          <cell r="G16">
            <v>19</v>
          </cell>
          <cell r="H16">
            <v>28</v>
          </cell>
          <cell r="I16">
            <v>3821</v>
          </cell>
          <cell r="J16">
            <v>2484</v>
          </cell>
          <cell r="K16">
            <v>1433</v>
          </cell>
          <cell r="L16">
            <v>0.8271604938271605</v>
          </cell>
          <cell r="M16">
            <v>0.57407407407407407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4Д"/>
      <sheetName val="105 105Д"/>
      <sheetName val="204"/>
      <sheetName val="204Д"/>
      <sheetName val="304"/>
      <sheetName val="304Д"/>
      <sheetName val="305Д"/>
      <sheetName val="404"/>
      <sheetName val="404Д"/>
      <sheetName val="школь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104</v>
          </cell>
        </row>
        <row r="8">
          <cell r="D8">
            <v>4.0621301775147929</v>
          </cell>
          <cell r="E8">
            <v>1</v>
          </cell>
          <cell r="F8">
            <v>11</v>
          </cell>
          <cell r="G8">
            <v>6</v>
          </cell>
          <cell r="H8">
            <v>7</v>
          </cell>
          <cell r="I8">
            <v>10</v>
          </cell>
          <cell r="J8">
            <v>10</v>
          </cell>
          <cell r="K8">
            <v>0</v>
          </cell>
          <cell r="L8">
            <v>0.73076923076923073</v>
          </cell>
          <cell r="M8">
            <v>0.46153846153846156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C12" sqref="C12"/>
    </sheetView>
  </sheetViews>
  <sheetFormatPr defaultRowHeight="15" x14ac:dyDescent="0.25"/>
  <cols>
    <col min="1" max="1" width="29.42578125" customWidth="1"/>
    <col min="2" max="2" width="9.85546875" customWidth="1"/>
    <col min="3" max="3" width="8.42578125" customWidth="1"/>
    <col min="4" max="4" width="7.5703125" customWidth="1"/>
    <col min="5" max="5" width="6" customWidth="1"/>
    <col min="6" max="7" width="6.140625" customWidth="1"/>
    <col min="8" max="8" width="5.5703125" customWidth="1"/>
    <col min="9" max="9" width="7.7109375" customWidth="1"/>
    <col min="10" max="10" width="8" customWidth="1"/>
    <col min="11" max="11" width="7" customWidth="1"/>
    <col min="12" max="12" width="8.42578125" customWidth="1"/>
    <col min="13" max="13" width="8.140625" customWidth="1"/>
  </cols>
  <sheetData>
    <row r="1" spans="1:16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6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6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6" ht="95.25" customHeight="1" x14ac:dyDescent="0.25">
      <c r="A4" s="4"/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27</v>
      </c>
      <c r="L4" s="5" t="s">
        <v>28</v>
      </c>
      <c r="M4" s="5" t="s">
        <v>29</v>
      </c>
      <c r="N4" s="7"/>
      <c r="O4" s="1"/>
      <c r="P4" s="1"/>
    </row>
    <row r="5" spans="1:16" x14ac:dyDescent="0.25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6" x14ac:dyDescent="0.25">
      <c r="A6" s="11"/>
      <c r="B6" s="12">
        <f>[1]худграф!B6</f>
        <v>103</v>
      </c>
      <c r="C6" s="12">
        <f>[1]худграф!C6</f>
        <v>25</v>
      </c>
      <c r="D6" s="13">
        <f>[1]худграф!D6</f>
        <v>4.3666666666666663</v>
      </c>
      <c r="E6" s="12">
        <f>[1]худграф!E6</f>
        <v>0</v>
      </c>
      <c r="F6" s="12">
        <f>[1]худграф!F6</f>
        <v>15</v>
      </c>
      <c r="G6" s="12">
        <f>[1]худграф!G6</f>
        <v>1</v>
      </c>
      <c r="H6" s="12">
        <f>[1]худграф!H6</f>
        <v>0</v>
      </c>
      <c r="I6" s="12">
        <f>[1]худграф!I6</f>
        <v>249</v>
      </c>
      <c r="J6" s="12">
        <f>[1]худграф!J6</f>
        <v>157</v>
      </c>
      <c r="K6" s="12">
        <f>[1]худграф!K6</f>
        <v>92</v>
      </c>
      <c r="L6" s="14">
        <f>[1]худграф!L6</f>
        <v>1</v>
      </c>
      <c r="M6" s="14">
        <f>[1]худграф!M6</f>
        <v>0.6</v>
      </c>
      <c r="N6" s="10"/>
    </row>
    <row r="7" spans="1:16" x14ac:dyDescent="0.25">
      <c r="A7" s="15"/>
      <c r="B7" s="12" t="str">
        <f>[1]худграф!B7</f>
        <v>103Д</v>
      </c>
      <c r="C7" s="12">
        <f>[1]худграф!C7</f>
        <v>4</v>
      </c>
      <c r="D7" s="13">
        <f>[1]худграф!D7</f>
        <v>4.0833333333333339</v>
      </c>
      <c r="E7" s="12">
        <f>[1]худграф!E7</f>
        <v>0</v>
      </c>
      <c r="F7" s="12">
        <f>[1]худграф!F7</f>
        <v>1</v>
      </c>
      <c r="G7" s="12">
        <f>[1]худграф!G7</f>
        <v>0</v>
      </c>
      <c r="H7" s="12">
        <f>[1]худграф!H7</f>
        <v>0</v>
      </c>
      <c r="I7" s="12">
        <f>[1]худграф!I7</f>
        <v>52</v>
      </c>
      <c r="J7" s="12">
        <f>[1]худграф!J7</f>
        <v>39</v>
      </c>
      <c r="K7" s="12">
        <f>[1]худграф!K7</f>
        <v>13</v>
      </c>
      <c r="L7" s="14">
        <f>[1]худграф!L7</f>
        <v>1</v>
      </c>
      <c r="M7" s="14">
        <f>[1]худграф!M7</f>
        <v>0.25</v>
      </c>
      <c r="N7" s="10"/>
    </row>
    <row r="8" spans="1:16" x14ac:dyDescent="0.25">
      <c r="A8" s="15"/>
      <c r="B8" s="12">
        <f>[1]худграф!B8</f>
        <v>203</v>
      </c>
      <c r="C8" s="12">
        <f>[1]худграф!C8</f>
        <v>25</v>
      </c>
      <c r="D8" s="13">
        <f>[1]худграф!D8</f>
        <v>4.4114285714285719</v>
      </c>
      <c r="E8" s="12">
        <f>[1]худграф!E8</f>
        <v>1</v>
      </c>
      <c r="F8" s="12">
        <f>[1]худграф!F8</f>
        <v>15</v>
      </c>
      <c r="G8" s="12">
        <f>[1]худграф!G8</f>
        <v>3</v>
      </c>
      <c r="H8" s="12">
        <f>[1]худграф!H8</f>
        <v>2</v>
      </c>
      <c r="I8" s="12">
        <f>[1]худграф!I8</f>
        <v>952</v>
      </c>
      <c r="J8" s="12">
        <f>[1]худграф!J8</f>
        <v>534</v>
      </c>
      <c r="K8" s="12">
        <f>[1]худграф!K8</f>
        <v>418</v>
      </c>
      <c r="L8" s="14">
        <f>[1]худграф!L8</f>
        <v>0.92</v>
      </c>
      <c r="M8" s="14">
        <f>[1]худграф!M8</f>
        <v>0.64</v>
      </c>
      <c r="N8" s="10"/>
    </row>
    <row r="9" spans="1:16" x14ac:dyDescent="0.25">
      <c r="A9" s="15"/>
      <c r="B9" s="12" t="str">
        <f>[1]худграф!B9</f>
        <v>203Д</v>
      </c>
      <c r="C9" s="12">
        <f>[1]худграф!C9</f>
        <v>6</v>
      </c>
      <c r="D9" s="13">
        <f>[1]худграф!D9</f>
        <v>3.785714285714286</v>
      </c>
      <c r="E9" s="12">
        <f>[1]худграф!E9</f>
        <v>0</v>
      </c>
      <c r="F9" s="12">
        <f>[1]худграф!F9</f>
        <v>2</v>
      </c>
      <c r="G9" s="12">
        <f>[1]худграф!G9</f>
        <v>1</v>
      </c>
      <c r="H9" s="12">
        <f>[1]худграф!H9</f>
        <v>3</v>
      </c>
      <c r="I9" s="12">
        <f>[1]худграф!I9</f>
        <v>421</v>
      </c>
      <c r="J9" s="12">
        <f>[1]худграф!J9</f>
        <v>186</v>
      </c>
      <c r="K9" s="12">
        <f>[1]худграф!K9</f>
        <v>235</v>
      </c>
      <c r="L9" s="14">
        <f>[1]худграф!L9</f>
        <v>0.5</v>
      </c>
      <c r="M9" s="14">
        <f>[1]худграф!M9</f>
        <v>0.33333333333333331</v>
      </c>
      <c r="N9" s="10"/>
    </row>
    <row r="10" spans="1:16" x14ac:dyDescent="0.25">
      <c r="A10" s="15"/>
      <c r="B10" s="12" t="str">
        <f>[1]худграф!B10</f>
        <v>303 303Д</v>
      </c>
      <c r="C10" s="12">
        <f>[1]худграф!C10</f>
        <v>25</v>
      </c>
      <c r="D10" s="13">
        <f>[1]худграф!D10</f>
        <v>3.9099999999999993</v>
      </c>
      <c r="E10" s="12">
        <f>[1]худграф!E10</f>
        <v>0</v>
      </c>
      <c r="F10" s="12">
        <f>[1]худграф!F10</f>
        <v>8</v>
      </c>
      <c r="G10" s="12">
        <f>[1]худграф!G10</f>
        <v>3</v>
      </c>
      <c r="H10" s="12">
        <f>[1]худграф!H10</f>
        <v>9</v>
      </c>
      <c r="I10" s="12">
        <f>[1]худграф!I10</f>
        <v>1384</v>
      </c>
      <c r="J10" s="12">
        <f>[1]худграф!J10</f>
        <v>173</v>
      </c>
      <c r="K10" s="12">
        <f>[1]худграф!K10</f>
        <v>1363</v>
      </c>
      <c r="L10" s="14">
        <f>[1]худграф!L10</f>
        <v>0.64</v>
      </c>
      <c r="M10" s="14">
        <f>[1]худграф!M10</f>
        <v>0.32</v>
      </c>
      <c r="N10" s="10"/>
    </row>
    <row r="11" spans="1:16" x14ac:dyDescent="0.25">
      <c r="A11" s="16"/>
      <c r="B11" s="12" t="str">
        <f>[1]худграф!B11</f>
        <v>403 403Д</v>
      </c>
      <c r="C11" s="12">
        <f>[1]худграф!C11</f>
        <v>22</v>
      </c>
      <c r="D11" s="13">
        <f>[1]худграф!D11</f>
        <v>4.0656565656565649</v>
      </c>
      <c r="E11" s="12">
        <f>[1]худграф!E11</f>
        <v>5</v>
      </c>
      <c r="F11" s="12">
        <f>[1]худграф!F11</f>
        <v>6</v>
      </c>
      <c r="G11" s="12">
        <f>[1]худграф!G11</f>
        <v>3</v>
      </c>
      <c r="H11" s="12">
        <f>[1]худграф!H11</f>
        <v>6</v>
      </c>
      <c r="I11" s="12">
        <f>[1]худграф!I11</f>
        <v>693</v>
      </c>
      <c r="J11" s="12">
        <f>[1]худграф!J11</f>
        <v>320</v>
      </c>
      <c r="K11" s="12">
        <f>[1]худграф!K11</f>
        <v>373</v>
      </c>
      <c r="L11" s="14">
        <f>[1]худграф!L11</f>
        <v>0.72727272727272729</v>
      </c>
      <c r="M11" s="14">
        <f>[1]худграф!M11</f>
        <v>0.5</v>
      </c>
      <c r="N11" s="10"/>
    </row>
    <row r="12" spans="1:16" x14ac:dyDescent="0.25">
      <c r="A12" s="17" t="s">
        <v>12</v>
      </c>
      <c r="B12" s="18"/>
      <c r="C12" s="19">
        <f>[1]худграф!C12</f>
        <v>107</v>
      </c>
      <c r="D12" s="20">
        <f>[1]худграф!D12</f>
        <v>4.1037999037999038</v>
      </c>
      <c r="E12" s="19">
        <f>[1]худграф!E12</f>
        <v>6</v>
      </c>
      <c r="F12" s="19">
        <f>[1]худграф!F12</f>
        <v>47</v>
      </c>
      <c r="G12" s="19">
        <f>[1]худграф!G12</f>
        <v>11</v>
      </c>
      <c r="H12" s="19">
        <f>[1]худграф!H12</f>
        <v>20</v>
      </c>
      <c r="I12" s="19">
        <f>[1]худграф!I12</f>
        <v>3751</v>
      </c>
      <c r="J12" s="19">
        <f>[1]худграф!J12</f>
        <v>1409</v>
      </c>
      <c r="K12" s="19">
        <f>[1]худграф!K12</f>
        <v>2494</v>
      </c>
      <c r="L12" s="21">
        <f>[1]худграф!L12</f>
        <v>0.81308411214953269</v>
      </c>
      <c r="M12" s="21">
        <f>[1]худграф!M12</f>
        <v>0.49532710280373832</v>
      </c>
      <c r="N12" s="10"/>
    </row>
    <row r="13" spans="1:16" x14ac:dyDescent="0.25">
      <c r="A13" s="8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6" x14ac:dyDescent="0.25">
      <c r="A14" s="22"/>
      <c r="B14" s="12">
        <f>[1]дошкольное!B6</f>
        <v>11</v>
      </c>
      <c r="C14" s="12">
        <f>[1]дошкольное!C6</f>
        <v>24</v>
      </c>
      <c r="D14" s="13">
        <f>[1]дошкольное!D6</f>
        <v>4.291666666666667</v>
      </c>
      <c r="E14" s="12">
        <f>[1]дошкольное!E6</f>
        <v>0</v>
      </c>
      <c r="F14" s="12">
        <f>[1]дошкольное!F6</f>
        <v>12</v>
      </c>
      <c r="G14" s="12">
        <f>[1]дошкольное!G6</f>
        <v>6</v>
      </c>
      <c r="H14" s="12">
        <f>[1]дошкольное!H6</f>
        <v>1</v>
      </c>
      <c r="I14" s="12">
        <f>[1]дошкольное!I6</f>
        <v>507</v>
      </c>
      <c r="J14" s="12">
        <f>[1]дошкольное!J6</f>
        <v>328</v>
      </c>
      <c r="K14" s="12">
        <f>[1]дошкольное!K6</f>
        <v>179</v>
      </c>
      <c r="L14" s="14">
        <f>[1]дошкольное!L6</f>
        <v>0.95833333333333337</v>
      </c>
      <c r="M14" s="14">
        <f>[1]дошкольное!M6</f>
        <v>0.5</v>
      </c>
      <c r="N14" s="10"/>
    </row>
    <row r="15" spans="1:16" x14ac:dyDescent="0.25">
      <c r="A15" s="23"/>
      <c r="B15" s="12" t="str">
        <f>[1]дошкольное!B7</f>
        <v>11Д</v>
      </c>
      <c r="C15" s="12">
        <f>[1]дошкольное!C7</f>
        <v>11</v>
      </c>
      <c r="D15" s="13">
        <f>[1]дошкольное!D7</f>
        <v>3.8384615384615386</v>
      </c>
      <c r="E15" s="12">
        <f>[1]дошкольное!E7</f>
        <v>0</v>
      </c>
      <c r="F15" s="12">
        <f>[1]дошкольное!F7</f>
        <v>3</v>
      </c>
      <c r="G15" s="12">
        <f>[1]дошкольное!G7</f>
        <v>1</v>
      </c>
      <c r="H15" s="12">
        <f>[1]дошкольное!H7</f>
        <v>4</v>
      </c>
      <c r="I15" s="12">
        <f>[1]дошкольное!I7</f>
        <v>355</v>
      </c>
      <c r="J15" s="12">
        <f>[1]дошкольное!J7</f>
        <v>158</v>
      </c>
      <c r="K15" s="12">
        <f>[1]дошкольное!K7</f>
        <v>197</v>
      </c>
      <c r="L15" s="14">
        <f>[1]дошкольное!L7</f>
        <v>0.63636363636363635</v>
      </c>
      <c r="M15" s="14">
        <f>[1]дошкольное!M7</f>
        <v>0.27272727272727271</v>
      </c>
      <c r="N15" s="10"/>
    </row>
    <row r="16" spans="1:16" x14ac:dyDescent="0.25">
      <c r="A16" s="23"/>
      <c r="B16" s="12">
        <f>[1]дошкольное!B8</f>
        <v>21</v>
      </c>
      <c r="C16" s="12">
        <f>[1]дошкольное!C8</f>
        <v>25</v>
      </c>
      <c r="D16" s="13">
        <f>[1]дошкольное!D8</f>
        <v>3.5472222222222225</v>
      </c>
      <c r="E16" s="12">
        <f>[1]дошкольное!E8</f>
        <v>1</v>
      </c>
      <c r="F16" s="12">
        <f>[1]дошкольное!F8</f>
        <v>3</v>
      </c>
      <c r="G16" s="12">
        <f>[1]дошкольное!G8</f>
        <v>2</v>
      </c>
      <c r="H16" s="12">
        <f>[1]дошкольное!H8</f>
        <v>11</v>
      </c>
      <c r="I16" s="12">
        <f>[1]дошкольное!I8</f>
        <v>1200</v>
      </c>
      <c r="J16" s="12">
        <f>[1]дошкольное!J8</f>
        <v>716</v>
      </c>
      <c r="K16" s="12">
        <f>[1]дошкольное!K8</f>
        <v>484</v>
      </c>
      <c r="L16" s="14">
        <f>[1]дошкольное!L8</f>
        <v>0.56000000000000005</v>
      </c>
      <c r="M16" s="14">
        <f>[1]дошкольное!M8</f>
        <v>0.16</v>
      </c>
      <c r="N16" s="10"/>
    </row>
    <row r="17" spans="1:14" x14ac:dyDescent="0.25">
      <c r="A17" s="23"/>
      <c r="B17" s="12" t="str">
        <f>[1]дошкольное!B9</f>
        <v>21Д</v>
      </c>
      <c r="C17" s="12">
        <f>[1]дошкольное!C9</f>
        <v>10</v>
      </c>
      <c r="D17" s="13">
        <f>[1]дошкольное!D9</f>
        <v>3.1984126984126982</v>
      </c>
      <c r="E17" s="12">
        <f>[1]дошкольное!E9</f>
        <v>0</v>
      </c>
      <c r="F17" s="12">
        <f>[1]дошкольное!F9</f>
        <v>2</v>
      </c>
      <c r="G17" s="12">
        <f>[1]дошкольное!G9</f>
        <v>0</v>
      </c>
      <c r="H17" s="12">
        <f>[1]дошкольное!H9</f>
        <v>5</v>
      </c>
      <c r="I17" s="12">
        <f>[1]дошкольное!I9</f>
        <v>515</v>
      </c>
      <c r="J17" s="12">
        <f>[1]дошкольное!J9</f>
        <v>225</v>
      </c>
      <c r="K17" s="12">
        <f>[1]дошкольное!K9</f>
        <v>290</v>
      </c>
      <c r="L17" s="14">
        <f>[1]дошкольное!L9</f>
        <v>0.5</v>
      </c>
      <c r="M17" s="14">
        <f>[1]дошкольное!M9</f>
        <v>0.2</v>
      </c>
      <c r="N17" s="10"/>
    </row>
    <row r="18" spans="1:14" x14ac:dyDescent="0.25">
      <c r="A18" s="23"/>
      <c r="B18" s="12">
        <f>[1]дошкольное!B10</f>
        <v>22</v>
      </c>
      <c r="C18" s="12">
        <f>[1]дошкольное!C10</f>
        <v>24</v>
      </c>
      <c r="D18" s="13">
        <f>[1]дошкольное!D10</f>
        <v>3.9345238095238093</v>
      </c>
      <c r="E18" s="12">
        <f>[1]дошкольное!E10</f>
        <v>0</v>
      </c>
      <c r="F18" s="12">
        <f>[1]дошкольное!F10</f>
        <v>14</v>
      </c>
      <c r="G18" s="12">
        <f>[1]дошкольное!G10</f>
        <v>4</v>
      </c>
      <c r="H18" s="12">
        <f>[1]дошкольное!H10</f>
        <v>3</v>
      </c>
      <c r="I18" s="12">
        <f>[1]дошкольное!I10</f>
        <v>680</v>
      </c>
      <c r="J18" s="12">
        <f>[1]дошкольное!J10</f>
        <v>541</v>
      </c>
      <c r="K18" s="12">
        <f>[1]дошкольное!K10</f>
        <v>139</v>
      </c>
      <c r="L18" s="14">
        <f>[1]дошкольное!L10</f>
        <v>0.875</v>
      </c>
      <c r="M18" s="14">
        <f>[1]дошкольное!M10</f>
        <v>0.58333333333333337</v>
      </c>
      <c r="N18" s="10"/>
    </row>
    <row r="19" spans="1:14" x14ac:dyDescent="0.25">
      <c r="A19" s="24"/>
      <c r="B19" s="12">
        <f>[1]дошкольное!B11</f>
        <v>31</v>
      </c>
      <c r="C19" s="12">
        <f>[1]дошкольное!C11</f>
        <v>22</v>
      </c>
      <c r="D19" s="13">
        <f>[1]дошкольное!D11</f>
        <v>4.0128205128205128</v>
      </c>
      <c r="E19" s="12">
        <f>[1]дошкольное!E11</f>
        <v>0</v>
      </c>
      <c r="F19" s="12">
        <f>[1]дошкольное!F11</f>
        <v>7</v>
      </c>
      <c r="G19" s="12">
        <f>[1]дошкольное!G11</f>
        <v>5</v>
      </c>
      <c r="H19" s="12">
        <f>[1]дошкольное!H11</f>
        <v>4</v>
      </c>
      <c r="I19" s="12">
        <f>[1]дошкольное!I11</f>
        <v>1368</v>
      </c>
      <c r="J19" s="12">
        <f>[1]дошкольное!J11</f>
        <v>720</v>
      </c>
      <c r="K19" s="12">
        <f>[1]дошкольное!K11</f>
        <v>648</v>
      </c>
      <c r="L19" s="14">
        <f>[1]дошкольное!L11</f>
        <v>0.81818181818181823</v>
      </c>
      <c r="M19" s="14">
        <f>[1]дошкольное!M11</f>
        <v>0.31818181818181818</v>
      </c>
      <c r="N19" s="10"/>
    </row>
    <row r="20" spans="1:14" x14ac:dyDescent="0.25">
      <c r="A20" s="24"/>
      <c r="B20" s="12" t="str">
        <f>[1]дошкольное!B12</f>
        <v>31Д</v>
      </c>
      <c r="C20" s="12">
        <f>[1]дошкольное!C12</f>
        <v>8</v>
      </c>
      <c r="D20" s="13">
        <f>[1]дошкольное!D12</f>
        <v>3.6538461538461533</v>
      </c>
      <c r="E20" s="12">
        <f>[1]дошкольное!E12</f>
        <v>0</v>
      </c>
      <c r="F20" s="12">
        <f>[1]дошкольное!F12</f>
        <v>2</v>
      </c>
      <c r="G20" s="12">
        <f>[1]дошкольное!G12</f>
        <v>1</v>
      </c>
      <c r="H20" s="12">
        <f>[1]дошкольное!H12</f>
        <v>2</v>
      </c>
      <c r="I20" s="12">
        <f>[1]дошкольное!I12</f>
        <v>438</v>
      </c>
      <c r="J20" s="12">
        <f>[1]дошкольное!J12</f>
        <v>200</v>
      </c>
      <c r="K20" s="12">
        <f>[1]дошкольное!K12</f>
        <v>238</v>
      </c>
      <c r="L20" s="14">
        <f>[1]дошкольное!L12</f>
        <v>0.75</v>
      </c>
      <c r="M20" s="14">
        <f>[1]дошкольное!M12</f>
        <v>0.25</v>
      </c>
      <c r="N20" s="10"/>
    </row>
    <row r="21" spans="1:14" x14ac:dyDescent="0.25">
      <c r="A21" s="24"/>
      <c r="B21" s="25">
        <f>[1]дошкольное!B13</f>
        <v>32</v>
      </c>
      <c r="C21" s="25">
        <f>[1]дошкольное!C13</f>
        <v>25</v>
      </c>
      <c r="D21" s="26">
        <f>[1]дошкольное!D13</f>
        <v>4.1672727272727279</v>
      </c>
      <c r="E21" s="25">
        <f>[1]дошкольное!E13</f>
        <v>1</v>
      </c>
      <c r="F21" s="25">
        <f>[1]дошкольное!F13</f>
        <v>14</v>
      </c>
      <c r="G21" s="25">
        <f>[1]дошкольное!G13</f>
        <v>1</v>
      </c>
      <c r="H21" s="25">
        <f>[1]дошкольное!H13</f>
        <v>7</v>
      </c>
      <c r="I21" s="25">
        <f>[1]дошкольное!I13</f>
        <v>267</v>
      </c>
      <c r="J21" s="25">
        <f>[1]дошкольное!J13</f>
        <v>48</v>
      </c>
      <c r="K21" s="25">
        <f>[1]дошкольное!K13</f>
        <v>219</v>
      </c>
      <c r="L21" s="27">
        <f>[1]дошкольное!L13</f>
        <v>0.72</v>
      </c>
      <c r="M21" s="27">
        <f>[1]дошкольное!M13</f>
        <v>0.6</v>
      </c>
      <c r="N21" s="10"/>
    </row>
    <row r="22" spans="1:14" x14ac:dyDescent="0.25">
      <c r="A22" s="15"/>
      <c r="B22" s="12" t="str">
        <f>[1]дошкольное!B14</f>
        <v>32Д</v>
      </c>
      <c r="C22" s="12">
        <f>[1]дошкольное!C14</f>
        <v>2</v>
      </c>
      <c r="D22" s="13">
        <f>[1]дошкольное!D14</f>
        <v>4.377272727272727</v>
      </c>
      <c r="E22" s="12">
        <f>[1]дошкольное!E14</f>
        <v>0</v>
      </c>
      <c r="F22" s="12">
        <f>[1]дошкольное!F14</f>
        <v>2</v>
      </c>
      <c r="G22" s="12">
        <f>[1]дошкольное!G14</f>
        <v>0</v>
      </c>
      <c r="H22" s="12">
        <f>[1]дошкольное!H14</f>
        <v>0</v>
      </c>
      <c r="I22" s="28">
        <f>[1]дошкольное!I14</f>
        <v>60.5</v>
      </c>
      <c r="J22" s="28">
        <f>[1]дошкольное!J14</f>
        <v>51.5</v>
      </c>
      <c r="K22" s="12">
        <f>[1]дошкольное!K14</f>
        <v>9</v>
      </c>
      <c r="L22" s="14">
        <f>[1]дошкольное!L14</f>
        <v>1</v>
      </c>
      <c r="M22" s="14">
        <f>[1]дошкольное!M14</f>
        <v>1</v>
      </c>
      <c r="N22" s="10"/>
    </row>
    <row r="23" spans="1:14" x14ac:dyDescent="0.25">
      <c r="A23" s="29"/>
      <c r="B23" s="12">
        <f>[1]дошкольное!B15</f>
        <v>41</v>
      </c>
      <c r="C23" s="12">
        <f>[1]дошкольное!C15</f>
        <v>24</v>
      </c>
      <c r="D23" s="13">
        <f>[1]дошкольное!D15</f>
        <v>3.7196705046161567</v>
      </c>
      <c r="E23" s="12">
        <f>[1]дошкольное!E15</f>
        <v>0</v>
      </c>
      <c r="F23" s="12">
        <f>[1]дошкольное!F15</f>
        <v>7</v>
      </c>
      <c r="G23" s="12">
        <f>[1]дошкольное!G15</f>
        <v>1</v>
      </c>
      <c r="H23" s="12">
        <f>[1]дошкольное!H15</f>
        <v>0</v>
      </c>
      <c r="I23" s="12">
        <f>[1]дошкольное!I15</f>
        <v>619</v>
      </c>
      <c r="J23" s="12">
        <f>[1]дошкольное!J15</f>
        <v>102</v>
      </c>
      <c r="K23" s="12">
        <f>[1]дошкольное!K15</f>
        <v>517</v>
      </c>
      <c r="L23" s="14">
        <f>[1]дошкольное!L15</f>
        <v>1</v>
      </c>
      <c r="M23" s="14">
        <f>[1]дошкольное!M15</f>
        <v>0.29166666666666669</v>
      </c>
      <c r="N23" s="10"/>
    </row>
    <row r="24" spans="1:14" x14ac:dyDescent="0.25">
      <c r="A24" s="29"/>
      <c r="B24" s="12" t="str">
        <f>[1]дошкольное!B16</f>
        <v>41Д</v>
      </c>
      <c r="C24" s="12">
        <f>[1]дошкольное!C16</f>
        <v>9</v>
      </c>
      <c r="D24" s="13">
        <f>[1]дошкольное!D16</f>
        <v>3.7666666666666666</v>
      </c>
      <c r="E24" s="12">
        <f>[1]дошкольное!E16</f>
        <v>0</v>
      </c>
      <c r="F24" s="12">
        <f>[1]дошкольное!F16</f>
        <v>2</v>
      </c>
      <c r="G24" s="12">
        <f>[1]дошкольное!G16</f>
        <v>0</v>
      </c>
      <c r="H24" s="12">
        <f>[1]дошкольное!H16</f>
        <v>0</v>
      </c>
      <c r="I24" s="12">
        <f>[1]дошкольное!I16</f>
        <v>484</v>
      </c>
      <c r="J24" s="12">
        <f>[1]дошкольное!J16</f>
        <v>287</v>
      </c>
      <c r="K24" s="12">
        <f>[1]дошкольное!K16</f>
        <v>197</v>
      </c>
      <c r="L24" s="14">
        <f>[1]дошкольное!L16</f>
        <v>1</v>
      </c>
      <c r="M24" s="14">
        <f>[1]дошкольное!M16</f>
        <v>0.22222222222222221</v>
      </c>
      <c r="N24" s="10"/>
    </row>
    <row r="25" spans="1:14" x14ac:dyDescent="0.25">
      <c r="A25" s="17" t="s">
        <v>12</v>
      </c>
      <c r="B25" s="18"/>
      <c r="C25" s="30">
        <f t="shared" ref="C25:G25" si="0">SUM(C14:C24)</f>
        <v>184</v>
      </c>
      <c r="D25" s="31">
        <f>AVERAGE(D14:D24)</f>
        <v>3.8643487479801708</v>
      </c>
      <c r="E25" s="30">
        <f t="shared" si="0"/>
        <v>2</v>
      </c>
      <c r="F25" s="30">
        <f t="shared" si="0"/>
        <v>68</v>
      </c>
      <c r="G25" s="30">
        <f t="shared" si="0"/>
        <v>21</v>
      </c>
      <c r="H25" s="30">
        <f>SUM(H14:H24)</f>
        <v>37</v>
      </c>
      <c r="I25" s="30">
        <f t="shared" ref="I25:K25" si="1">SUM(I14:I24)</f>
        <v>6493.5</v>
      </c>
      <c r="J25" s="30">
        <f t="shared" si="1"/>
        <v>3376.5</v>
      </c>
      <c r="K25" s="30">
        <f t="shared" si="1"/>
        <v>3117</v>
      </c>
      <c r="L25" s="32">
        <f t="shared" ref="L25" si="2">(C25-H25)/C25</f>
        <v>0.79891304347826086</v>
      </c>
      <c r="M25" s="32">
        <f>(E25+F25)/C25</f>
        <v>0.38043478260869568</v>
      </c>
      <c r="N25" s="10"/>
    </row>
    <row r="26" spans="1:14" x14ac:dyDescent="0.2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5">
      <c r="A27" s="11"/>
      <c r="B27" s="12">
        <v>104</v>
      </c>
      <c r="C27" s="33">
        <f>[1]школьное!C6</f>
        <v>23</v>
      </c>
      <c r="D27" s="34">
        <f>[1]школьное!D6</f>
        <v>4.5317725752508355</v>
      </c>
      <c r="E27" s="33">
        <f>[1]школьное!E6</f>
        <v>0</v>
      </c>
      <c r="F27" s="33">
        <f>[1]школьное!F6</f>
        <v>14</v>
      </c>
      <c r="G27" s="33">
        <f>[1]школьное!G6</f>
        <v>3</v>
      </c>
      <c r="H27" s="33">
        <f>[1]школьное!H6</f>
        <v>4</v>
      </c>
      <c r="I27" s="33">
        <f>[1]школьное!I6</f>
        <v>194</v>
      </c>
      <c r="J27" s="33">
        <f>[1]школьное!J6</f>
        <v>184</v>
      </c>
      <c r="K27" s="33">
        <f>[1]школьное!K6</f>
        <v>10</v>
      </c>
      <c r="L27" s="35">
        <f>[1]школьное!L6</f>
        <v>0.82608695652173914</v>
      </c>
      <c r="M27" s="35">
        <f>[1]школьное!M6</f>
        <v>0.60869565217391308</v>
      </c>
      <c r="N27" s="10"/>
    </row>
    <row r="28" spans="1:14" x14ac:dyDescent="0.25">
      <c r="A28" s="15"/>
      <c r="B28" s="12" t="s">
        <v>15</v>
      </c>
      <c r="C28" s="33">
        <f>[1]школьное!C7</f>
        <v>10</v>
      </c>
      <c r="D28" s="34">
        <f>[1]школьное!D7</f>
        <v>4.5384615384615383</v>
      </c>
      <c r="E28" s="33">
        <f>[1]школьное!E7</f>
        <v>0</v>
      </c>
      <c r="F28" s="33">
        <f>[1]школьное!F7</f>
        <v>5</v>
      </c>
      <c r="G28" s="33">
        <f>[1]школьное!G7</f>
        <v>1</v>
      </c>
      <c r="H28" s="33">
        <f>[1]школьное!H7</f>
        <v>4</v>
      </c>
      <c r="I28" s="33">
        <f>[1]школьное!I7</f>
        <v>100</v>
      </c>
      <c r="J28" s="36">
        <f>[1]школьное!J7</f>
        <v>100</v>
      </c>
      <c r="K28" s="33">
        <f>[1]школьное!K7</f>
        <v>0</v>
      </c>
      <c r="L28" s="35">
        <f>[1]школьное!L7</f>
        <v>0.6</v>
      </c>
      <c r="M28" s="35">
        <f>[1]школьное!M7</f>
        <v>0.5</v>
      </c>
      <c r="N28" s="10"/>
    </row>
    <row r="29" spans="1:14" x14ac:dyDescent="0.25">
      <c r="A29" s="15"/>
      <c r="B29" s="12" t="s">
        <v>16</v>
      </c>
      <c r="C29" s="33">
        <v>26</v>
      </c>
      <c r="D29" s="34">
        <f>[2]школьное!D8</f>
        <v>4.0621301775147929</v>
      </c>
      <c r="E29" s="37">
        <f>[2]школьное!E8</f>
        <v>1</v>
      </c>
      <c r="F29" s="37">
        <f>[2]школьное!F8</f>
        <v>11</v>
      </c>
      <c r="G29" s="37">
        <f>[2]школьное!G8</f>
        <v>6</v>
      </c>
      <c r="H29" s="37">
        <f>[2]школьное!H8</f>
        <v>7</v>
      </c>
      <c r="I29" s="37">
        <f>[2]школьное!I8</f>
        <v>10</v>
      </c>
      <c r="J29" s="34">
        <f>[2]школьное!J8</f>
        <v>10</v>
      </c>
      <c r="K29" s="34">
        <f>[2]школьное!K8</f>
        <v>0</v>
      </c>
      <c r="L29" s="38">
        <f>[2]школьное!L8</f>
        <v>0.73076923076923073</v>
      </c>
      <c r="M29" s="38">
        <f>[2]школьное!M8</f>
        <v>0.46153846153846156</v>
      </c>
      <c r="N29" s="10"/>
    </row>
    <row r="30" spans="1:14" x14ac:dyDescent="0.25">
      <c r="A30" s="15"/>
      <c r="B30" s="12">
        <v>204</v>
      </c>
      <c r="C30" s="33">
        <f>[1]школьное!C9</f>
        <v>23</v>
      </c>
      <c r="D30" s="34">
        <f>[1]школьное!D9</f>
        <v>4.2732919254658386</v>
      </c>
      <c r="E30" s="33">
        <f>[1]школьное!E9</f>
        <v>0</v>
      </c>
      <c r="F30" s="33">
        <f>[1]школьное!F9</f>
        <v>14</v>
      </c>
      <c r="G30" s="33">
        <f>[1]школьное!G9</f>
        <v>1</v>
      </c>
      <c r="H30" s="33">
        <f>[1]школьное!H9</f>
        <v>2</v>
      </c>
      <c r="I30" s="33">
        <f>[1]школьное!I9</f>
        <v>1091</v>
      </c>
      <c r="J30" s="33">
        <f>[1]школьное!J9</f>
        <v>970</v>
      </c>
      <c r="K30" s="33">
        <f>[1]школьное!K9</f>
        <v>42</v>
      </c>
      <c r="L30" s="35">
        <f>[1]школьное!L9</f>
        <v>0.91304347826086951</v>
      </c>
      <c r="M30" s="35">
        <f>[1]школьное!M9</f>
        <v>0.60869565217391308</v>
      </c>
      <c r="N30" s="10"/>
    </row>
    <row r="31" spans="1:14" x14ac:dyDescent="0.25">
      <c r="A31" s="15"/>
      <c r="B31" s="12" t="s">
        <v>17</v>
      </c>
      <c r="C31" s="33">
        <f>[1]школьное!C10</f>
        <v>4</v>
      </c>
      <c r="D31" s="34">
        <f>[1]школьное!D10</f>
        <v>3.660714285714286</v>
      </c>
      <c r="E31" s="33">
        <f>[1]школьное!E10</f>
        <v>0</v>
      </c>
      <c r="F31" s="33">
        <f>[1]школьное!F10</f>
        <v>1</v>
      </c>
      <c r="G31" s="33">
        <f>[1]школьное!G10</f>
        <v>0</v>
      </c>
      <c r="H31" s="33">
        <f>[1]школьное!H10</f>
        <v>1</v>
      </c>
      <c r="I31" s="33">
        <f>[1]школьное!I10</f>
        <v>291</v>
      </c>
      <c r="J31" s="33">
        <f>[1]школьное!J10</f>
        <v>185</v>
      </c>
      <c r="K31" s="33">
        <f>[1]школьное!K10</f>
        <v>106</v>
      </c>
      <c r="L31" s="35">
        <f>[1]школьное!L10</f>
        <v>0.75</v>
      </c>
      <c r="M31" s="35">
        <f>[1]школьное!M10</f>
        <v>0.25</v>
      </c>
      <c r="N31" s="10"/>
    </row>
    <row r="32" spans="1:14" x14ac:dyDescent="0.25">
      <c r="A32" s="15"/>
      <c r="B32" s="12">
        <v>304</v>
      </c>
      <c r="C32" s="33">
        <f>[1]школьное!C11</f>
        <v>25</v>
      </c>
      <c r="D32" s="34">
        <f>[1]школьное!D11</f>
        <v>4.1753846153846155</v>
      </c>
      <c r="E32" s="33">
        <f>[1]школьное!E11</f>
        <v>1</v>
      </c>
      <c r="F32" s="33">
        <f>[1]школьное!F11</f>
        <v>14</v>
      </c>
      <c r="G32" s="33">
        <f>[1]школьное!G11</f>
        <v>3</v>
      </c>
      <c r="H32" s="33">
        <f>[1]школьное!H11</f>
        <v>5</v>
      </c>
      <c r="I32" s="33">
        <f>[1]школьное!I11</f>
        <v>863</v>
      </c>
      <c r="J32" s="33">
        <f>[1]школьное!J11</f>
        <v>394</v>
      </c>
      <c r="K32" s="33">
        <f>[1]школьное!K11</f>
        <v>469</v>
      </c>
      <c r="L32" s="35">
        <f>[1]школьное!L11</f>
        <v>0.8</v>
      </c>
      <c r="M32" s="35">
        <f>[1]школьное!M11</f>
        <v>0.6</v>
      </c>
      <c r="N32" s="10"/>
    </row>
    <row r="33" spans="1:14" x14ac:dyDescent="0.25">
      <c r="A33" s="24"/>
      <c r="B33" s="12" t="s">
        <v>18</v>
      </c>
      <c r="C33" s="33">
        <f>[1]школьное!C12</f>
        <v>7</v>
      </c>
      <c r="D33" s="34">
        <f>[1]школьное!D12</f>
        <v>3.9340659340659343</v>
      </c>
      <c r="E33" s="33">
        <f>[1]школьное!E12</f>
        <v>0</v>
      </c>
      <c r="F33" s="33">
        <f>[1]школьное!F12</f>
        <v>3</v>
      </c>
      <c r="G33" s="33">
        <f>[1]школьное!G12</f>
        <v>1</v>
      </c>
      <c r="H33" s="33">
        <f>[1]школьное!H12</f>
        <v>1</v>
      </c>
      <c r="I33" s="33">
        <f>[1]школьное!I12</f>
        <v>237</v>
      </c>
      <c r="J33" s="33">
        <f>[1]школьное!J12</f>
        <v>237</v>
      </c>
      <c r="K33" s="33">
        <f>[1]школьное!K12</f>
        <v>57</v>
      </c>
      <c r="L33" s="35">
        <f>[1]школьное!L12</f>
        <v>0.8571428571428571</v>
      </c>
      <c r="M33" s="35">
        <f>[1]школьное!M12</f>
        <v>0.42857142857142855</v>
      </c>
      <c r="N33" s="10"/>
    </row>
    <row r="34" spans="1:14" x14ac:dyDescent="0.25">
      <c r="A34" s="24"/>
      <c r="B34" s="12">
        <v>404</v>
      </c>
      <c r="C34" s="33">
        <f>[1]школьное!C13</f>
        <v>14</v>
      </c>
      <c r="D34" s="34">
        <f>[1]школьное!D13</f>
        <v>4.3214285714285712</v>
      </c>
      <c r="E34" s="33">
        <f>[1]школьное!E13</f>
        <v>0</v>
      </c>
      <c r="F34" s="33">
        <f>[1]школьное!F13</f>
        <v>11</v>
      </c>
      <c r="G34" s="33">
        <f>[1]школьное!G13</f>
        <v>1</v>
      </c>
      <c r="H34" s="33">
        <f>[1]школьное!H13</f>
        <v>0</v>
      </c>
      <c r="I34" s="33">
        <f>[1]школьное!I13</f>
        <v>0</v>
      </c>
      <c r="J34" s="33">
        <f>[1]школьное!J13</f>
        <v>117</v>
      </c>
      <c r="K34" s="33">
        <f>[1]школьное!K13</f>
        <v>1</v>
      </c>
      <c r="L34" s="35">
        <f>[1]школьное!L13</f>
        <v>1</v>
      </c>
      <c r="M34" s="35">
        <f>[1]школьное!M13</f>
        <v>0.7857142857142857</v>
      </c>
      <c r="N34" s="10"/>
    </row>
    <row r="35" spans="1:14" x14ac:dyDescent="0.25">
      <c r="A35" s="16"/>
      <c r="B35" s="12" t="s">
        <v>19</v>
      </c>
      <c r="C35" s="33">
        <f>[1]школьное!C15</f>
        <v>8</v>
      </c>
      <c r="D35" s="34">
        <f>[1]школьное!D15</f>
        <v>4.1624999999999996</v>
      </c>
      <c r="E35" s="33">
        <f>[1]школьное!E15</f>
        <v>0</v>
      </c>
      <c r="F35" s="33">
        <f>[1]школьное!F15</f>
        <v>3</v>
      </c>
      <c r="G35" s="33">
        <f>[1]школьное!G15</f>
        <v>2</v>
      </c>
      <c r="H35" s="33">
        <f>[1]школьное!H15</f>
        <v>0</v>
      </c>
      <c r="I35" s="33">
        <f>[1]школьное!I15</f>
        <v>51</v>
      </c>
      <c r="J35" s="33">
        <f>[1]школьное!J15</f>
        <v>47</v>
      </c>
      <c r="K35" s="33">
        <f>[1]школьное!K15</f>
        <v>4</v>
      </c>
      <c r="L35" s="35">
        <f>[1]школьное!L15</f>
        <v>1</v>
      </c>
      <c r="M35" s="35">
        <f>[1]школьное!M15</f>
        <v>0.375</v>
      </c>
      <c r="N35" s="10"/>
    </row>
    <row r="36" spans="1:14" x14ac:dyDescent="0.25">
      <c r="A36" s="17" t="s">
        <v>12</v>
      </c>
      <c r="B36" s="18"/>
      <c r="C36" s="19">
        <f>[1]школьное!C16</f>
        <v>162</v>
      </c>
      <c r="D36" s="20">
        <f>AVERAGE(D27:D35)</f>
        <v>4.1844166248096011</v>
      </c>
      <c r="E36" s="19">
        <f>[1]школьное!E16</f>
        <v>6</v>
      </c>
      <c r="F36" s="19">
        <f>[1]школьное!F16</f>
        <v>87</v>
      </c>
      <c r="G36" s="19">
        <f>[1]школьное!G16</f>
        <v>19</v>
      </c>
      <c r="H36" s="19">
        <f>[1]школьное!H16</f>
        <v>28</v>
      </c>
      <c r="I36" s="19">
        <f>[1]школьное!I16</f>
        <v>3821</v>
      </c>
      <c r="J36" s="19">
        <f>[1]школьное!J16</f>
        <v>2484</v>
      </c>
      <c r="K36" s="19">
        <f>[1]школьное!K16</f>
        <v>1433</v>
      </c>
      <c r="L36" s="21">
        <f>[1]школьное!L16</f>
        <v>0.8271604938271605</v>
      </c>
      <c r="M36" s="21">
        <f>[1]школьное!M16</f>
        <v>0.57407407407407407</v>
      </c>
      <c r="N36" s="10"/>
    </row>
    <row r="37" spans="1:14" x14ac:dyDescent="0.25">
      <c r="A37" s="8" t="s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1:14" x14ac:dyDescent="0.25">
      <c r="A38" s="11"/>
      <c r="B38" s="12">
        <v>107</v>
      </c>
      <c r="C38" s="39">
        <f>[1]физкультурное!C6</f>
        <v>24</v>
      </c>
      <c r="D38" s="40">
        <f>[1]физкультурное!D6</f>
        <v>3.7582410644910653</v>
      </c>
      <c r="E38" s="39">
        <f>[1]физкультурное!E6</f>
        <v>0</v>
      </c>
      <c r="F38" s="39">
        <f>[1]физкультурное!F6</f>
        <v>2</v>
      </c>
      <c r="G38" s="39">
        <f>[1]физкультурное!G6</f>
        <v>6</v>
      </c>
      <c r="H38" s="39">
        <f>[1]физкультурное!H6</f>
        <v>10</v>
      </c>
      <c r="I38" s="39">
        <f>[1]физкультурное!I6</f>
        <v>571</v>
      </c>
      <c r="J38" s="39">
        <f>[1]физкультурное!J6</f>
        <v>514</v>
      </c>
      <c r="K38" s="39">
        <f>[1]физкультурное!K6</f>
        <v>57</v>
      </c>
      <c r="L38" s="41">
        <f>[1]физкультурное!L6</f>
        <v>0.58333333333333337</v>
      </c>
      <c r="M38" s="41">
        <f>[1]физкультурное!M6</f>
        <v>8.3333333333333329E-2</v>
      </c>
      <c r="N38" s="10"/>
    </row>
    <row r="39" spans="1:14" x14ac:dyDescent="0.25">
      <c r="A39" s="15"/>
      <c r="B39" s="12" t="s">
        <v>21</v>
      </c>
      <c r="C39" s="39">
        <f>[1]физкультурное!C7</f>
        <v>24</v>
      </c>
      <c r="D39" s="40">
        <f>[1]физкультурное!D7</f>
        <v>3.4999999999999991</v>
      </c>
      <c r="E39" s="39">
        <f>[1]физкультурное!E7</f>
        <v>0</v>
      </c>
      <c r="F39" s="39">
        <f>[1]физкультурное!F7</f>
        <v>4</v>
      </c>
      <c r="G39" s="39">
        <f>[1]физкультурное!G7</f>
        <v>1</v>
      </c>
      <c r="H39" s="39">
        <f>[1]физкультурное!H7</f>
        <v>8</v>
      </c>
      <c r="I39" s="39">
        <f>[1]физкультурное!I7</f>
        <v>485</v>
      </c>
      <c r="J39" s="39">
        <f>[1]физкультурное!J7</f>
        <v>363</v>
      </c>
      <c r="K39" s="39">
        <f>[1]физкультурное!K7</f>
        <v>122</v>
      </c>
      <c r="L39" s="41">
        <f>[1]физкультурное!L7</f>
        <v>0.66666666666666663</v>
      </c>
      <c r="M39" s="41">
        <f>[1]физкультурное!M7</f>
        <v>0.16666666666666666</v>
      </c>
      <c r="N39" s="10"/>
    </row>
    <row r="40" spans="1:14" x14ac:dyDescent="0.25">
      <c r="A40" s="23"/>
      <c r="B40" s="12">
        <v>108</v>
      </c>
      <c r="C40" s="39">
        <f>[1]физкультурное!C8</f>
        <v>26</v>
      </c>
      <c r="D40" s="40">
        <f>[1]физкультурное!D8</f>
        <v>3.4542857142857146</v>
      </c>
      <c r="E40" s="39">
        <f>[1]физкультурное!E8</f>
        <v>0</v>
      </c>
      <c r="F40" s="39">
        <f>[1]физкультурное!F8</f>
        <v>7</v>
      </c>
      <c r="G40" s="39">
        <f>[1]физкультурное!G8</f>
        <v>3</v>
      </c>
      <c r="H40" s="39">
        <f>[1]физкультурное!H8</f>
        <v>12</v>
      </c>
      <c r="I40" s="39">
        <f>[1]физкультурное!I8</f>
        <v>894</v>
      </c>
      <c r="J40" s="39">
        <f>[1]физкультурное!J8</f>
        <v>779</v>
      </c>
      <c r="K40" s="39">
        <f>[1]физкультурное!K8</f>
        <v>115</v>
      </c>
      <c r="L40" s="41">
        <f>[1]физкультурное!L8</f>
        <v>0.53846153846153844</v>
      </c>
      <c r="M40" s="41">
        <f>[1]физкультурное!M8</f>
        <v>0.26923076923076922</v>
      </c>
      <c r="N40" s="42"/>
    </row>
    <row r="41" spans="1:14" x14ac:dyDescent="0.25">
      <c r="A41" s="23"/>
      <c r="B41" s="12">
        <v>207</v>
      </c>
      <c r="C41" s="39">
        <f>[1]физкультурное!C9</f>
        <v>22</v>
      </c>
      <c r="D41" s="40">
        <f>[1]физкультурное!D9</f>
        <v>3.7500000000000004</v>
      </c>
      <c r="E41" s="39">
        <f>[1]физкультурное!E9</f>
        <v>0</v>
      </c>
      <c r="F41" s="39">
        <f>[1]физкультурное!F9</f>
        <v>5</v>
      </c>
      <c r="G41" s="39">
        <f>[1]физкультурное!G9</f>
        <v>2</v>
      </c>
      <c r="H41" s="39">
        <f>[1]физкультурное!H9</f>
        <v>10</v>
      </c>
      <c r="I41" s="39">
        <f>[1]физкультурное!I9</f>
        <v>349</v>
      </c>
      <c r="J41" s="39">
        <f>[1]физкультурное!J9</f>
        <v>287</v>
      </c>
      <c r="K41" s="39">
        <f>[1]физкультурное!K9</f>
        <v>62</v>
      </c>
      <c r="L41" s="41">
        <f>[1]физкультурное!L9</f>
        <v>0.54545454545454541</v>
      </c>
      <c r="M41" s="41">
        <f>[1]физкультурное!M9</f>
        <v>0.22727272727272727</v>
      </c>
      <c r="N41" s="10"/>
    </row>
    <row r="42" spans="1:14" x14ac:dyDescent="0.25">
      <c r="A42" s="23"/>
      <c r="B42" s="12" t="s">
        <v>22</v>
      </c>
      <c r="C42" s="39">
        <f>[1]физкультурное!C10</f>
        <v>14</v>
      </c>
      <c r="D42" s="40">
        <f>[1]физкультурное!D10</f>
        <v>4.0561224489795915</v>
      </c>
      <c r="E42" s="39">
        <f>[1]физкультурное!E10</f>
        <v>0</v>
      </c>
      <c r="F42" s="39">
        <f>[1]физкультурное!F10</f>
        <v>5</v>
      </c>
      <c r="G42" s="39">
        <f>[1]физкультурное!G10</f>
        <v>1</v>
      </c>
      <c r="H42" s="39">
        <f>[1]физкультурное!H10</f>
        <v>5</v>
      </c>
      <c r="I42" s="39">
        <f>[1]физкультурное!I10</f>
        <v>169</v>
      </c>
      <c r="J42" s="39">
        <f>[1]физкультурное!J10</f>
        <v>116</v>
      </c>
      <c r="K42" s="39">
        <f>[1]физкультурное!K10</f>
        <v>53</v>
      </c>
      <c r="L42" s="41">
        <f>[1]физкультурное!L10</f>
        <v>0.6428571428571429</v>
      </c>
      <c r="M42" s="41">
        <f>[1]физкультурное!M10</f>
        <v>0.35714285714285715</v>
      </c>
      <c r="N42" s="10"/>
    </row>
    <row r="43" spans="1:14" x14ac:dyDescent="0.25">
      <c r="A43" s="23"/>
      <c r="B43" s="12">
        <v>208</v>
      </c>
      <c r="C43" s="39">
        <f>[1]физкультурное!C11</f>
        <v>23</v>
      </c>
      <c r="D43" s="40">
        <f>[1]физкультурное!D11</f>
        <v>3.7619047619047628</v>
      </c>
      <c r="E43" s="39">
        <f>[1]физкультурное!E11</f>
        <v>1</v>
      </c>
      <c r="F43" s="39">
        <f>[1]физкультурное!F11</f>
        <v>8</v>
      </c>
      <c r="G43" s="39">
        <f>[1]физкультурное!G11</f>
        <v>1</v>
      </c>
      <c r="H43" s="39">
        <f>[1]физкультурное!H11</f>
        <v>11</v>
      </c>
      <c r="I43" s="39">
        <f>[1]физкультурное!I11</f>
        <v>2264</v>
      </c>
      <c r="J43" s="39">
        <f>[1]физкультурное!J11</f>
        <v>1575</v>
      </c>
      <c r="K43" s="39">
        <f>[1]физкультурное!K11</f>
        <v>689</v>
      </c>
      <c r="L43" s="41">
        <f>[1]физкультурное!L11</f>
        <v>0.52173913043478259</v>
      </c>
      <c r="M43" s="41">
        <f>[1]физкультурное!M11</f>
        <v>0.39130434782608697</v>
      </c>
      <c r="N43" s="10"/>
    </row>
    <row r="44" spans="1:14" x14ac:dyDescent="0.25">
      <c r="A44" s="23"/>
      <c r="B44" s="12">
        <v>307</v>
      </c>
      <c r="C44" s="39">
        <f>[1]физкультурное!C12</f>
        <v>25</v>
      </c>
      <c r="D44" s="40">
        <f>[1]физкультурное!D12</f>
        <v>3.5819397993311033</v>
      </c>
      <c r="E44" s="39">
        <f>[1]физкультурное!E12</f>
        <v>2</v>
      </c>
      <c r="F44" s="39">
        <f>[1]физкультурное!F12</f>
        <v>3</v>
      </c>
      <c r="G44" s="39">
        <f>[1]физкультурное!G12</f>
        <v>1</v>
      </c>
      <c r="H44" s="39">
        <f>[1]физкультурное!H12</f>
        <v>13</v>
      </c>
      <c r="I44" s="39">
        <f>[1]физкультурное!I12</f>
        <v>1314</v>
      </c>
      <c r="J44" s="39">
        <f>[1]физкультурное!J12</f>
        <v>1032</v>
      </c>
      <c r="K44" s="39">
        <f>[1]физкультурное!K12</f>
        <v>282</v>
      </c>
      <c r="L44" s="41">
        <f>[1]физкультурное!L12</f>
        <v>0.48</v>
      </c>
      <c r="M44" s="41">
        <f>[1]физкультурное!M12</f>
        <v>0.2</v>
      </c>
      <c r="N44" s="10"/>
    </row>
    <row r="45" spans="1:14" x14ac:dyDescent="0.25">
      <c r="A45" s="23"/>
      <c r="B45" s="12" t="s">
        <v>23</v>
      </c>
      <c r="C45" s="39">
        <f>[1]физкультурное!C13</f>
        <v>16</v>
      </c>
      <c r="D45" s="40">
        <f>[1]физкультурное!D13</f>
        <v>3.9194711538461551</v>
      </c>
      <c r="E45" s="39">
        <f>[1]физкультурное!E13</f>
        <v>0</v>
      </c>
      <c r="F45" s="39">
        <f>[1]физкультурное!F13</f>
        <v>6</v>
      </c>
      <c r="G45" s="39">
        <f>[1]физкультурное!G13</f>
        <v>2</v>
      </c>
      <c r="H45" s="39">
        <f>[1]физкультурное!H13</f>
        <v>5</v>
      </c>
      <c r="I45" s="39">
        <f>[1]физкультурное!I13</f>
        <v>332</v>
      </c>
      <c r="J45" s="39">
        <f>[1]физкультурное!J13</f>
        <v>102</v>
      </c>
      <c r="K45" s="39">
        <f>[1]физкультурное!K13</f>
        <v>230</v>
      </c>
      <c r="L45" s="41">
        <f>[1]физкультурное!L13</f>
        <v>0.6875</v>
      </c>
      <c r="M45" s="41">
        <f>[1]физкультурное!M13</f>
        <v>0.375</v>
      </c>
      <c r="N45" s="10"/>
    </row>
    <row r="46" spans="1:14" x14ac:dyDescent="0.25">
      <c r="A46" s="43"/>
      <c r="B46" s="12">
        <v>308</v>
      </c>
      <c r="C46" s="39">
        <f>[1]физкультурное!C15</f>
        <v>25</v>
      </c>
      <c r="D46" s="40">
        <f>[1]физкультурное!D15</f>
        <v>3.8333333333333335</v>
      </c>
      <c r="E46" s="39">
        <f>[1]физкультурное!E15</f>
        <v>1</v>
      </c>
      <c r="F46" s="39">
        <f>[1]физкультурное!F15</f>
        <v>8</v>
      </c>
      <c r="G46" s="39">
        <f>[1]физкультурное!G15</f>
        <v>1</v>
      </c>
      <c r="H46" s="39">
        <f>[1]физкультурное!H15</f>
        <v>5</v>
      </c>
      <c r="I46" s="39">
        <f>[1]физкультурное!I15</f>
        <v>1846</v>
      </c>
      <c r="J46" s="39">
        <f>[1]физкультурное!J15</f>
        <v>1266</v>
      </c>
      <c r="K46" s="39">
        <f>[1]физкультурное!K15</f>
        <v>580</v>
      </c>
      <c r="L46" s="41">
        <f>[1]физкультурное!L15</f>
        <v>0.8</v>
      </c>
      <c r="M46" s="41">
        <f>[1]физкультурное!M15</f>
        <v>0.36</v>
      </c>
      <c r="N46" s="10"/>
    </row>
    <row r="47" spans="1:14" x14ac:dyDescent="0.25">
      <c r="A47" s="44"/>
      <c r="B47" s="12">
        <v>407</v>
      </c>
      <c r="C47" s="39">
        <f>[1]физкультурное!C16</f>
        <v>8</v>
      </c>
      <c r="D47" s="40">
        <f>[1]физкультурное!D16</f>
        <v>3.9687499999999996</v>
      </c>
      <c r="E47" s="39">
        <f>[1]физкультурное!E16</f>
        <v>0</v>
      </c>
      <c r="F47" s="39">
        <f>[1]физкультурное!F16</f>
        <v>2</v>
      </c>
      <c r="G47" s="39">
        <f>[1]физкультурное!G16</f>
        <v>0</v>
      </c>
      <c r="H47" s="39">
        <f>[1]физкультурное!H16</f>
        <v>3</v>
      </c>
      <c r="I47" s="39">
        <f>[1]физкультурное!I16</f>
        <v>360</v>
      </c>
      <c r="J47" s="39">
        <f>[1]физкультурное!J16</f>
        <v>252</v>
      </c>
      <c r="K47" s="39">
        <f>[1]физкультурное!K16</f>
        <v>108</v>
      </c>
      <c r="L47" s="41">
        <f>[1]физкультурное!L16</f>
        <v>0.625</v>
      </c>
      <c r="M47" s="41">
        <f>[1]физкультурное!M16</f>
        <v>0.25</v>
      </c>
      <c r="N47" s="10"/>
    </row>
    <row r="48" spans="1:14" x14ac:dyDescent="0.25">
      <c r="A48" s="45" t="s">
        <v>12</v>
      </c>
      <c r="B48" s="46"/>
      <c r="C48" s="19">
        <f>[1]физкультурное!C17</f>
        <v>231</v>
      </c>
      <c r="D48" s="20">
        <f>[1]физкультурное!D17</f>
        <v>3.7731366201478433</v>
      </c>
      <c r="E48" s="19">
        <f>[1]физкультурное!E17</f>
        <v>8</v>
      </c>
      <c r="F48" s="19">
        <f>[1]физкультурное!F17</f>
        <v>55</v>
      </c>
      <c r="G48" s="19">
        <f>[1]физкультурное!G17</f>
        <v>18</v>
      </c>
      <c r="H48" s="19">
        <f>[1]физкультурное!H17</f>
        <v>91</v>
      </c>
      <c r="I48" s="19">
        <f>[1]физкультурное!I17</f>
        <v>8900</v>
      </c>
      <c r="J48" s="19">
        <f>[1]физкультурное!J17</f>
        <v>6521</v>
      </c>
      <c r="K48" s="19">
        <f>[1]физкультурное!K17</f>
        <v>2379</v>
      </c>
      <c r="L48" s="21">
        <f>[1]физкультурное!L17</f>
        <v>0.60606060606060608</v>
      </c>
      <c r="M48" s="21">
        <f>[1]физкультурное!M17</f>
        <v>0.27272727272727271</v>
      </c>
      <c r="N48" s="10"/>
    </row>
    <row r="49" spans="1:14" ht="15" customHeight="1" x14ac:dyDescent="0.25">
      <c r="A49" s="47" t="s">
        <v>24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10"/>
    </row>
    <row r="50" spans="1:14" x14ac:dyDescent="0.25">
      <c r="A50" s="50"/>
      <c r="B50" s="51">
        <v>13</v>
      </c>
      <c r="C50" s="52">
        <f>[1]хореография!C6</f>
        <v>16</v>
      </c>
      <c r="D50" s="53">
        <f>[1]хореография!D6</f>
        <v>3.60952380952381</v>
      </c>
      <c r="E50" s="52">
        <f>[1]хореография!E6</f>
        <v>0</v>
      </c>
      <c r="F50" s="52">
        <f>[1]хореография!F6</f>
        <v>9</v>
      </c>
      <c r="G50" s="52">
        <f>[1]хореография!G6</f>
        <v>1</v>
      </c>
      <c r="H50" s="52">
        <f>[1]хореография!H6</f>
        <v>5</v>
      </c>
      <c r="I50" s="52">
        <f>[1]хореография!I6</f>
        <v>794</v>
      </c>
      <c r="J50" s="52">
        <f>[1]хореография!J6</f>
        <v>164</v>
      </c>
      <c r="K50" s="52">
        <f>[1]хореография!K6</f>
        <v>630</v>
      </c>
      <c r="L50" s="54">
        <f>[1]хореография!L6</f>
        <v>0.6875</v>
      </c>
      <c r="M50" s="54">
        <f>[1]хореография!M6</f>
        <v>0.5625</v>
      </c>
      <c r="N50" s="10"/>
    </row>
    <row r="51" spans="1:14" x14ac:dyDescent="0.25">
      <c r="A51" s="15"/>
      <c r="B51" s="55">
        <v>23</v>
      </c>
      <c r="C51" s="52">
        <f>[1]хореография!C7</f>
        <v>15</v>
      </c>
      <c r="D51" s="53">
        <f>[1]хореография!D7</f>
        <v>3.9571428571428569</v>
      </c>
      <c r="E51" s="52">
        <f>[1]хореография!E7</f>
        <v>4</v>
      </c>
      <c r="F51" s="52">
        <f>[1]хореография!F7</f>
        <v>1</v>
      </c>
      <c r="G51" s="52">
        <f>[1]хореография!G7</f>
        <v>6</v>
      </c>
      <c r="H51" s="52">
        <f>[1]хореография!H7</f>
        <v>2</v>
      </c>
      <c r="I51" s="52">
        <f>[1]хореография!I7</f>
        <v>897</v>
      </c>
      <c r="J51" s="52">
        <f>[1]хореография!J7</f>
        <v>222</v>
      </c>
      <c r="K51" s="52">
        <f>[1]хореография!K7</f>
        <v>675</v>
      </c>
      <c r="L51" s="54">
        <f>[1]хореография!L7</f>
        <v>0.8666666666666667</v>
      </c>
      <c r="M51" s="54">
        <f>[1]хореография!M7</f>
        <v>0.33333333333333331</v>
      </c>
      <c r="N51" s="10"/>
    </row>
    <row r="52" spans="1:14" x14ac:dyDescent="0.25">
      <c r="A52" s="15"/>
      <c r="B52" s="55">
        <v>33</v>
      </c>
      <c r="C52" s="52">
        <f>[1]хореография!C8</f>
        <v>17</v>
      </c>
      <c r="D52" s="53">
        <f>[1]хореография!D8</f>
        <v>3.536458333333333</v>
      </c>
      <c r="E52" s="52">
        <f>[1]хореография!E8</f>
        <v>1</v>
      </c>
      <c r="F52" s="52">
        <f>[1]хореография!F8</f>
        <v>8</v>
      </c>
      <c r="G52" s="52">
        <f>[1]хореография!G8</f>
        <v>0</v>
      </c>
      <c r="H52" s="52">
        <f>[1]хореография!H8</f>
        <v>5</v>
      </c>
      <c r="I52" s="52">
        <f>[1]хореография!I8</f>
        <v>1086</v>
      </c>
      <c r="J52" s="52">
        <f>[1]хореография!J8</f>
        <v>242</v>
      </c>
      <c r="K52" s="52">
        <f>[1]хореография!K8</f>
        <v>844</v>
      </c>
      <c r="L52" s="54">
        <f>[1]хореография!L8</f>
        <v>0.70588235294117652</v>
      </c>
      <c r="M52" s="54">
        <f>[1]хореография!M8</f>
        <v>0.52941176470588236</v>
      </c>
      <c r="N52" s="10"/>
    </row>
    <row r="53" spans="1:14" x14ac:dyDescent="0.25">
      <c r="A53" s="29"/>
      <c r="B53" s="55">
        <v>43</v>
      </c>
      <c r="C53" s="52">
        <f>[1]хореография!C9</f>
        <v>15</v>
      </c>
      <c r="D53" s="53">
        <f>[1]хореография!D9</f>
        <v>4.1259259259259258</v>
      </c>
      <c r="E53" s="52">
        <f>[1]хореография!E9</f>
        <v>3</v>
      </c>
      <c r="F53" s="52">
        <f>[1]хореография!F9</f>
        <v>5</v>
      </c>
      <c r="G53" s="52">
        <f>[1]хореография!G9</f>
        <v>0</v>
      </c>
      <c r="H53" s="52">
        <f>[1]хореография!H9</f>
        <v>0</v>
      </c>
      <c r="I53" s="52">
        <f>[1]хореография!I9</f>
        <v>745</v>
      </c>
      <c r="J53" s="52">
        <f>[1]хореография!J9</f>
        <v>550</v>
      </c>
      <c r="K53" s="52">
        <f>[1]хореография!K9</f>
        <v>195</v>
      </c>
      <c r="L53" s="54">
        <f>[1]хореография!L9</f>
        <v>1</v>
      </c>
      <c r="M53" s="54">
        <f>[1]хореография!M9</f>
        <v>0.53333333333333333</v>
      </c>
      <c r="N53" s="10"/>
    </row>
    <row r="54" spans="1:14" x14ac:dyDescent="0.25">
      <c r="A54" s="45" t="s">
        <v>12</v>
      </c>
      <c r="B54" s="46"/>
      <c r="C54" s="19">
        <f>[1]хореография!C10</f>
        <v>63</v>
      </c>
      <c r="D54" s="20">
        <f>[1]хореография!D10</f>
        <v>3.8072627314814813</v>
      </c>
      <c r="E54" s="19">
        <f>[1]хореография!E10</f>
        <v>8</v>
      </c>
      <c r="F54" s="19">
        <f>[1]хореография!F10</f>
        <v>23</v>
      </c>
      <c r="G54" s="19">
        <f>[1]хореография!G10</f>
        <v>7</v>
      </c>
      <c r="H54" s="19">
        <f>[1]хореография!H10</f>
        <v>12</v>
      </c>
      <c r="I54" s="19">
        <f>[1]хореография!I10</f>
        <v>3522</v>
      </c>
      <c r="J54" s="19">
        <f>[1]хореография!J10</f>
        <v>1178</v>
      </c>
      <c r="K54" s="19">
        <f>[1]хореография!K10</f>
        <v>2344</v>
      </c>
      <c r="L54" s="21">
        <f>[1]хореография!L10</f>
        <v>0.80952380952380953</v>
      </c>
      <c r="M54" s="21">
        <f>[1]хореография!M10</f>
        <v>0.49206349206349204</v>
      </c>
      <c r="N54" s="10"/>
    </row>
    <row r="55" spans="1:14" x14ac:dyDescent="0.2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10"/>
    </row>
    <row r="56" spans="1:14" x14ac:dyDescent="0.25">
      <c r="A56" s="59" t="s">
        <v>25</v>
      </c>
      <c r="B56" s="60"/>
      <c r="C56" s="61">
        <f>C54+C48+C36+C25+C12</f>
        <v>747</v>
      </c>
      <c r="D56" s="62">
        <f>AVERAGE(D12,D25,D36,D48,D54)</f>
        <v>3.9465929256438002</v>
      </c>
      <c r="E56" s="63">
        <f t="shared" ref="E56:K56" si="3">E54+E48+E36+E25+E12</f>
        <v>30</v>
      </c>
      <c r="F56" s="63">
        <f t="shared" si="3"/>
        <v>280</v>
      </c>
      <c r="G56" s="63">
        <f t="shared" si="3"/>
        <v>76</v>
      </c>
      <c r="H56" s="63">
        <f t="shared" si="3"/>
        <v>188</v>
      </c>
      <c r="I56" s="63">
        <f t="shared" si="3"/>
        <v>26487.5</v>
      </c>
      <c r="J56" s="63">
        <f t="shared" si="3"/>
        <v>14968.5</v>
      </c>
      <c r="K56" s="63">
        <f t="shared" si="3"/>
        <v>11767</v>
      </c>
      <c r="L56" s="64">
        <f>(C56-H56)/C56</f>
        <v>0.74832663989290493</v>
      </c>
      <c r="M56" s="64">
        <f>(E56+F56)/C56</f>
        <v>0.41499330655957162</v>
      </c>
      <c r="N56" s="10"/>
    </row>
    <row r="57" spans="1:14" x14ac:dyDescent="0.25">
      <c r="D57" s="65"/>
      <c r="N57" s="10"/>
    </row>
    <row r="58" spans="1:14" x14ac:dyDescent="0.25">
      <c r="A58" t="s">
        <v>26</v>
      </c>
      <c r="D58" s="65"/>
      <c r="N58" s="10"/>
    </row>
  </sheetData>
  <mergeCells count="16">
    <mergeCell ref="A56:B56"/>
    <mergeCell ref="A46:A47"/>
    <mergeCell ref="A48:B48"/>
    <mergeCell ref="A49:M49"/>
    <mergeCell ref="A54:B54"/>
    <mergeCell ref="A55:M55"/>
    <mergeCell ref="A13:M13"/>
    <mergeCell ref="A25:B25"/>
    <mergeCell ref="A26:M26"/>
    <mergeCell ref="A36:B36"/>
    <mergeCell ref="A37:M37"/>
    <mergeCell ref="A1:M1"/>
    <mergeCell ref="A2:M2"/>
    <mergeCell ref="A3:M3"/>
    <mergeCell ref="A5:M5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Медиатека</dc:creator>
  <cp:lastModifiedBy>Медиатека</cp:lastModifiedBy>
  <cp:lastPrinted>2023-01-23T05:22:06Z</cp:lastPrinted>
  <dcterms:created xsi:type="dcterms:W3CDTF">2023-01-23T05:13:13Z</dcterms:created>
  <dcterms:modified xsi:type="dcterms:W3CDTF">2023-01-23T05:48:15Z</dcterms:modified>
</cp:coreProperties>
</file>