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L55" i="1" l="1"/>
  <c r="J55" i="1"/>
  <c r="H55" i="1"/>
  <c r="F55" i="1"/>
  <c r="D55" i="1"/>
  <c r="M54" i="1"/>
  <c r="L54" i="1"/>
  <c r="K54" i="1"/>
  <c r="J54" i="1"/>
  <c r="I54" i="1"/>
  <c r="H54" i="1"/>
  <c r="G54" i="1"/>
  <c r="F54" i="1"/>
  <c r="E54" i="1"/>
  <c r="D54" i="1"/>
  <c r="C54" i="1"/>
  <c r="B54" i="1"/>
  <c r="M53" i="1"/>
  <c r="L53" i="1"/>
  <c r="K53" i="1"/>
  <c r="J53" i="1"/>
  <c r="I53" i="1"/>
  <c r="H53" i="1"/>
  <c r="G53" i="1"/>
  <c r="F53" i="1"/>
  <c r="E53" i="1"/>
  <c r="D53" i="1"/>
  <c r="C53" i="1"/>
  <c r="B53" i="1"/>
  <c r="M52" i="1"/>
  <c r="L52" i="1"/>
  <c r="K52" i="1"/>
  <c r="J52" i="1"/>
  <c r="I52" i="1"/>
  <c r="H52" i="1"/>
  <c r="G52" i="1"/>
  <c r="F52" i="1"/>
  <c r="E52" i="1"/>
  <c r="D52" i="1"/>
  <c r="C52" i="1"/>
  <c r="B52" i="1"/>
  <c r="M51" i="1"/>
  <c r="M55" i="1" s="1"/>
  <c r="L51" i="1"/>
  <c r="K51" i="1"/>
  <c r="K55" i="1" s="1"/>
  <c r="J51" i="1"/>
  <c r="I51" i="1"/>
  <c r="I55" i="1" s="1"/>
  <c r="I57" i="1" s="1"/>
  <c r="H51" i="1"/>
  <c r="G51" i="1"/>
  <c r="G55" i="1" s="1"/>
  <c r="F51" i="1"/>
  <c r="E51" i="1"/>
  <c r="E55" i="1" s="1"/>
  <c r="E57" i="1" s="1"/>
  <c r="D51" i="1"/>
  <c r="C51" i="1"/>
  <c r="C55" i="1" s="1"/>
  <c r="B51" i="1"/>
  <c r="M49" i="1"/>
  <c r="K49" i="1"/>
  <c r="I49" i="1"/>
  <c r="G49" i="1"/>
  <c r="E49" i="1"/>
  <c r="C49" i="1"/>
  <c r="M48" i="1"/>
  <c r="L48" i="1"/>
  <c r="K48" i="1"/>
  <c r="J48" i="1"/>
  <c r="I48" i="1"/>
  <c r="H48" i="1"/>
  <c r="G48" i="1"/>
  <c r="F48" i="1"/>
  <c r="E48" i="1"/>
  <c r="D48" i="1"/>
  <c r="C48" i="1"/>
  <c r="B48" i="1"/>
  <c r="M47" i="1"/>
  <c r="L47" i="1"/>
  <c r="K47" i="1"/>
  <c r="J47" i="1"/>
  <c r="I47" i="1"/>
  <c r="H47" i="1"/>
  <c r="G47" i="1"/>
  <c r="F47" i="1"/>
  <c r="E47" i="1"/>
  <c r="D47" i="1"/>
  <c r="C47" i="1"/>
  <c r="B47" i="1"/>
  <c r="M46" i="1"/>
  <c r="L46" i="1"/>
  <c r="K46" i="1"/>
  <c r="J46" i="1"/>
  <c r="I46" i="1"/>
  <c r="H46" i="1"/>
  <c r="G46" i="1"/>
  <c r="F46" i="1"/>
  <c r="E46" i="1"/>
  <c r="D46" i="1"/>
  <c r="C46" i="1"/>
  <c r="B46" i="1"/>
  <c r="M45" i="1"/>
  <c r="L45" i="1"/>
  <c r="K45" i="1"/>
  <c r="J45" i="1"/>
  <c r="I45" i="1"/>
  <c r="H45" i="1"/>
  <c r="G45" i="1"/>
  <c r="F45" i="1"/>
  <c r="E45" i="1"/>
  <c r="D45" i="1"/>
  <c r="C45" i="1"/>
  <c r="B45" i="1"/>
  <c r="M44" i="1"/>
  <c r="L44" i="1"/>
  <c r="K44" i="1"/>
  <c r="J44" i="1"/>
  <c r="I44" i="1"/>
  <c r="H44" i="1"/>
  <c r="G44" i="1"/>
  <c r="F44" i="1"/>
  <c r="E44" i="1"/>
  <c r="D44" i="1"/>
  <c r="C44" i="1"/>
  <c r="B44" i="1"/>
  <c r="M43" i="1"/>
  <c r="L43" i="1"/>
  <c r="K43" i="1"/>
  <c r="J43" i="1"/>
  <c r="I43" i="1"/>
  <c r="H43" i="1"/>
  <c r="G43" i="1"/>
  <c r="F43" i="1"/>
  <c r="E43" i="1"/>
  <c r="D43" i="1"/>
  <c r="C43" i="1"/>
  <c r="B43" i="1"/>
  <c r="M42" i="1"/>
  <c r="L42" i="1"/>
  <c r="K42" i="1"/>
  <c r="J42" i="1"/>
  <c r="I42" i="1"/>
  <c r="H42" i="1"/>
  <c r="G42" i="1"/>
  <c r="F42" i="1"/>
  <c r="E42" i="1"/>
  <c r="D42" i="1"/>
  <c r="C42" i="1"/>
  <c r="B42" i="1"/>
  <c r="M41" i="1"/>
  <c r="L41" i="1"/>
  <c r="K41" i="1"/>
  <c r="J41" i="1"/>
  <c r="I41" i="1"/>
  <c r="H41" i="1"/>
  <c r="G41" i="1"/>
  <c r="F41" i="1"/>
  <c r="E41" i="1"/>
  <c r="D41" i="1"/>
  <c r="C41" i="1"/>
  <c r="B41" i="1"/>
  <c r="M40" i="1"/>
  <c r="L40" i="1"/>
  <c r="K40" i="1"/>
  <c r="J40" i="1"/>
  <c r="I40" i="1"/>
  <c r="H40" i="1"/>
  <c r="G40" i="1"/>
  <c r="F40" i="1"/>
  <c r="E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M38" i="1"/>
  <c r="L38" i="1"/>
  <c r="L49" i="1" s="1"/>
  <c r="K38" i="1"/>
  <c r="J38" i="1"/>
  <c r="J49" i="1" s="1"/>
  <c r="I38" i="1"/>
  <c r="H38" i="1"/>
  <c r="H49" i="1" s="1"/>
  <c r="G38" i="1"/>
  <c r="F38" i="1"/>
  <c r="F49" i="1" s="1"/>
  <c r="E38" i="1"/>
  <c r="D38" i="1"/>
  <c r="D49" i="1" s="1"/>
  <c r="C38" i="1"/>
  <c r="B38" i="1"/>
  <c r="L36" i="1"/>
  <c r="J36" i="1"/>
  <c r="H36" i="1"/>
  <c r="F36" i="1"/>
  <c r="D36" i="1"/>
  <c r="M35" i="1"/>
  <c r="L35" i="1"/>
  <c r="K35" i="1"/>
  <c r="J35" i="1"/>
  <c r="I35" i="1"/>
  <c r="H35" i="1"/>
  <c r="G35" i="1"/>
  <c r="F35" i="1"/>
  <c r="E35" i="1"/>
  <c r="D35" i="1"/>
  <c r="C35" i="1"/>
  <c r="B35" i="1"/>
  <c r="M34" i="1"/>
  <c r="L34" i="1"/>
  <c r="K34" i="1"/>
  <c r="J34" i="1"/>
  <c r="I34" i="1"/>
  <c r="H34" i="1"/>
  <c r="G34" i="1"/>
  <c r="F34" i="1"/>
  <c r="E34" i="1"/>
  <c r="D34" i="1"/>
  <c r="C34" i="1"/>
  <c r="B34" i="1"/>
  <c r="M33" i="1"/>
  <c r="L33" i="1"/>
  <c r="K33" i="1"/>
  <c r="J33" i="1"/>
  <c r="I33" i="1"/>
  <c r="H33" i="1"/>
  <c r="G33" i="1"/>
  <c r="F33" i="1"/>
  <c r="E33" i="1"/>
  <c r="D33" i="1"/>
  <c r="C33" i="1"/>
  <c r="B33" i="1"/>
  <c r="M32" i="1"/>
  <c r="L32" i="1"/>
  <c r="K32" i="1"/>
  <c r="J32" i="1"/>
  <c r="I32" i="1"/>
  <c r="H32" i="1"/>
  <c r="G32" i="1"/>
  <c r="F32" i="1"/>
  <c r="E32" i="1"/>
  <c r="D32" i="1"/>
  <c r="C32" i="1"/>
  <c r="B32" i="1"/>
  <c r="M31" i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  <c r="M29" i="1"/>
  <c r="L29" i="1"/>
  <c r="K29" i="1"/>
  <c r="J29" i="1"/>
  <c r="I29" i="1"/>
  <c r="H29" i="1"/>
  <c r="G29" i="1"/>
  <c r="F29" i="1"/>
  <c r="E29" i="1"/>
  <c r="D29" i="1"/>
  <c r="C29" i="1"/>
  <c r="B29" i="1"/>
  <c r="M28" i="1"/>
  <c r="L28" i="1"/>
  <c r="K28" i="1"/>
  <c r="J28" i="1"/>
  <c r="I28" i="1"/>
  <c r="H28" i="1"/>
  <c r="G28" i="1"/>
  <c r="F28" i="1"/>
  <c r="E28" i="1"/>
  <c r="D28" i="1"/>
  <c r="C28" i="1"/>
  <c r="B28" i="1"/>
  <c r="M27" i="1"/>
  <c r="L27" i="1"/>
  <c r="K27" i="1"/>
  <c r="J27" i="1"/>
  <c r="I27" i="1"/>
  <c r="H27" i="1"/>
  <c r="G27" i="1"/>
  <c r="F27" i="1"/>
  <c r="E27" i="1"/>
  <c r="D27" i="1"/>
  <c r="C27" i="1"/>
  <c r="B27" i="1"/>
  <c r="M26" i="1"/>
  <c r="M36" i="1" s="1"/>
  <c r="L26" i="1"/>
  <c r="K26" i="1"/>
  <c r="K36" i="1" s="1"/>
  <c r="J26" i="1"/>
  <c r="I26" i="1"/>
  <c r="I36" i="1" s="1"/>
  <c r="H26" i="1"/>
  <c r="G26" i="1"/>
  <c r="G36" i="1" s="1"/>
  <c r="F26" i="1"/>
  <c r="E26" i="1"/>
  <c r="E36" i="1" s="1"/>
  <c r="D26" i="1"/>
  <c r="C26" i="1"/>
  <c r="C36" i="1" s="1"/>
  <c r="B26" i="1"/>
  <c r="M24" i="1"/>
  <c r="K24" i="1"/>
  <c r="I24" i="1"/>
  <c r="G24" i="1"/>
  <c r="E24" i="1"/>
  <c r="C24" i="1"/>
  <c r="M23" i="1"/>
  <c r="L23" i="1"/>
  <c r="K23" i="1"/>
  <c r="J23" i="1"/>
  <c r="I23" i="1"/>
  <c r="H23" i="1"/>
  <c r="G23" i="1"/>
  <c r="F23" i="1"/>
  <c r="E23" i="1"/>
  <c r="D23" i="1"/>
  <c r="C23" i="1"/>
  <c r="B23" i="1"/>
  <c r="M22" i="1"/>
  <c r="L22" i="1"/>
  <c r="K22" i="1"/>
  <c r="J22" i="1"/>
  <c r="I22" i="1"/>
  <c r="H22" i="1"/>
  <c r="G22" i="1"/>
  <c r="F22" i="1"/>
  <c r="E22" i="1"/>
  <c r="D22" i="1"/>
  <c r="C22" i="1"/>
  <c r="B22" i="1"/>
  <c r="M21" i="1"/>
  <c r="L21" i="1"/>
  <c r="K21" i="1"/>
  <c r="J21" i="1"/>
  <c r="I21" i="1"/>
  <c r="H21" i="1"/>
  <c r="G21" i="1"/>
  <c r="F21" i="1"/>
  <c r="E21" i="1"/>
  <c r="D21" i="1"/>
  <c r="C21" i="1"/>
  <c r="B21" i="1"/>
  <c r="M20" i="1"/>
  <c r="L20" i="1"/>
  <c r="K20" i="1"/>
  <c r="J20" i="1"/>
  <c r="I20" i="1"/>
  <c r="H20" i="1"/>
  <c r="G20" i="1"/>
  <c r="F20" i="1"/>
  <c r="E20" i="1"/>
  <c r="D20" i="1"/>
  <c r="C20" i="1"/>
  <c r="B20" i="1"/>
  <c r="M19" i="1"/>
  <c r="L19" i="1"/>
  <c r="K19" i="1"/>
  <c r="J19" i="1"/>
  <c r="I19" i="1"/>
  <c r="H19" i="1"/>
  <c r="G19" i="1"/>
  <c r="F19" i="1"/>
  <c r="E19" i="1"/>
  <c r="D19" i="1"/>
  <c r="C19" i="1"/>
  <c r="B19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M16" i="1"/>
  <c r="L16" i="1"/>
  <c r="K16" i="1"/>
  <c r="J16" i="1"/>
  <c r="I16" i="1"/>
  <c r="H16" i="1"/>
  <c r="G16" i="1"/>
  <c r="F16" i="1"/>
  <c r="E16" i="1"/>
  <c r="D16" i="1"/>
  <c r="C16" i="1"/>
  <c r="B16" i="1"/>
  <c r="M15" i="1"/>
  <c r="L15" i="1"/>
  <c r="L24" i="1" s="1"/>
  <c r="K15" i="1"/>
  <c r="J15" i="1"/>
  <c r="J24" i="1" s="1"/>
  <c r="I15" i="1"/>
  <c r="H15" i="1"/>
  <c r="H24" i="1" s="1"/>
  <c r="G15" i="1"/>
  <c r="F15" i="1"/>
  <c r="F24" i="1" s="1"/>
  <c r="E15" i="1"/>
  <c r="D15" i="1"/>
  <c r="D24" i="1" s="1"/>
  <c r="C15" i="1"/>
  <c r="B15" i="1"/>
  <c r="L13" i="1"/>
  <c r="J13" i="1"/>
  <c r="H13" i="1"/>
  <c r="F13" i="1"/>
  <c r="D13" i="1"/>
  <c r="M12" i="1"/>
  <c r="L12" i="1"/>
  <c r="K12" i="1"/>
  <c r="J12" i="1"/>
  <c r="I12" i="1"/>
  <c r="H12" i="1"/>
  <c r="G12" i="1"/>
  <c r="F12" i="1"/>
  <c r="E12" i="1"/>
  <c r="D12" i="1"/>
  <c r="C12" i="1"/>
  <c r="B12" i="1"/>
  <c r="M11" i="1"/>
  <c r="L11" i="1"/>
  <c r="K11" i="1"/>
  <c r="J11" i="1"/>
  <c r="I11" i="1"/>
  <c r="H11" i="1"/>
  <c r="G11" i="1"/>
  <c r="F11" i="1"/>
  <c r="E11" i="1"/>
  <c r="D11" i="1"/>
  <c r="C11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M9" i="1"/>
  <c r="L9" i="1"/>
  <c r="K9" i="1"/>
  <c r="J9" i="1"/>
  <c r="I9" i="1"/>
  <c r="H9" i="1"/>
  <c r="G9" i="1"/>
  <c r="F9" i="1"/>
  <c r="E9" i="1"/>
  <c r="D9" i="1"/>
  <c r="C9" i="1"/>
  <c r="B9" i="1"/>
  <c r="M8" i="1"/>
  <c r="L8" i="1"/>
  <c r="K8" i="1"/>
  <c r="J8" i="1"/>
  <c r="I8" i="1"/>
  <c r="H8" i="1"/>
  <c r="G8" i="1"/>
  <c r="F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M6" i="1"/>
  <c r="M13" i="1" s="1"/>
  <c r="L6" i="1"/>
  <c r="K6" i="1"/>
  <c r="K13" i="1" s="1"/>
  <c r="J6" i="1"/>
  <c r="I6" i="1"/>
  <c r="I13" i="1" s="1"/>
  <c r="H6" i="1"/>
  <c r="G6" i="1"/>
  <c r="G13" i="1" s="1"/>
  <c r="F6" i="1"/>
  <c r="E6" i="1"/>
  <c r="E13" i="1" s="1"/>
  <c r="D6" i="1"/>
  <c r="C6" i="1"/>
  <c r="C13" i="1" s="1"/>
  <c r="B6" i="1"/>
  <c r="J57" i="1" l="1"/>
  <c r="C57" i="1"/>
  <c r="G57" i="1"/>
  <c r="K57" i="1"/>
  <c r="F57" i="1"/>
  <c r="M57" i="1" s="1"/>
  <c r="D57" i="1"/>
  <c r="H57" i="1"/>
  <c r="L57" i="1" l="1"/>
</calcChain>
</file>

<file path=xl/sharedStrings.xml><?xml version="1.0" encoding="utf-8"?>
<sst xmlns="http://schemas.openxmlformats.org/spreadsheetml/2006/main" count="27" uniqueCount="23">
  <si>
    <t>Сводная ведомость успеваемости</t>
  </si>
  <si>
    <t>группа</t>
  </si>
  <si>
    <t xml:space="preserve">количество студентов </t>
  </si>
  <si>
    <t>средний балл</t>
  </si>
  <si>
    <t>на отлично</t>
  </si>
  <si>
    <t>на 4 и 5</t>
  </si>
  <si>
    <t>с одной 3</t>
  </si>
  <si>
    <t>на 2 и н/а</t>
  </si>
  <si>
    <t>пропусков всего</t>
  </si>
  <si>
    <t>Уважительных</t>
  </si>
  <si>
    <t xml:space="preserve">54.02.06  - Изобразительное искусство и черчение </t>
  </si>
  <si>
    <t>ИТОГО</t>
  </si>
  <si>
    <t xml:space="preserve">44.02.01  - Дошкольное образование  </t>
  </si>
  <si>
    <t xml:space="preserve">44.02.02  - Преподавание в начальных классах  </t>
  </si>
  <si>
    <t xml:space="preserve">49.02.01  - Физическая культура  </t>
  </si>
  <si>
    <t xml:space="preserve">51.02.01  - Народное художественное творчество </t>
  </si>
  <si>
    <t>Итого по колледжу</t>
  </si>
  <si>
    <t>неуважительных</t>
  </si>
  <si>
    <t>абсолютная успеваемость (%)</t>
  </si>
  <si>
    <t>качественная успеваемость (%)</t>
  </si>
  <si>
    <t>КГБПОУ "Бийский педагогический колледж имени Д.И. Кузнецова"</t>
  </si>
  <si>
    <t>Промежуточная аттестация I полугодие 2022 -2023 уч. год</t>
  </si>
  <si>
    <t>Заместитель директора по УВР ____________________ /С.В.Еремеева/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</si>
</sst>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</cellStyleXfs>
  <cellXfs count="50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6" fillId="0" borderId="7" xfId="0" applyFont="1" applyBorder="1"/>
    <xf numFmtId="0" fontId="6" fillId="0" borderId="1" xfId="0" applyFont="1" applyBorder="1"/>
    <xf numFmtId="0" fontId="6" fillId="0" borderId="7" xfId="0" applyFont="1" applyBorder="1"/>
    <xf numFmtId="0" fontId="7" fillId="0" borderId="0" xfId="0" applyFont="1" applyAlignment="1">
      <alignment horizontal="center" vertical="top"/>
    </xf>
    <xf numFmtId="2" fontId="4" fillId="0" borderId="1" xfId="0" applyNumberFormat="1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textRotation="90" wrapText="1"/>
    </xf>
    <xf numFmtId="0" fontId="4" fillId="0" borderId="1" xfId="0" applyFont="1" applyBorder="1" applyAlignment="1">
      <alignment horizontal="center" vertical="center" textRotation="90" wrapText="1"/>
    </xf>
    <xf numFmtId="9" fontId="5" fillId="2" borderId="1" xfId="4" applyFont="1" applyFill="1" applyBorder="1"/>
    <xf numFmtId="0" fontId="8" fillId="2" borderId="8" xfId="2" applyFont="1" applyFill="1" applyBorder="1"/>
    <xf numFmtId="9" fontId="8" fillId="2" borderId="8" xfId="6" applyFont="1" applyFill="1" applyBorder="1"/>
    <xf numFmtId="9" fontId="6" fillId="0" borderId="2" xfId="4" applyFont="1" applyBorder="1" applyAlignment="1">
      <alignment horizontal="right"/>
    </xf>
    <xf numFmtId="9" fontId="6" fillId="0" borderId="2" xfId="4" applyFont="1" applyBorder="1" applyAlignment="1">
      <alignment wrapText="1"/>
    </xf>
    <xf numFmtId="2" fontId="8" fillId="2" borderId="8" xfId="2" applyNumberFormat="1" applyFont="1" applyFill="1" applyBorder="1"/>
    <xf numFmtId="9" fontId="6" fillId="2" borderId="2" xfId="4" applyFont="1" applyFill="1" applyBorder="1" applyAlignment="1">
      <alignment horizontal="right"/>
    </xf>
    <xf numFmtId="0" fontId="6" fillId="0" borderId="2" xfId="0" applyFont="1" applyBorder="1" applyAlignment="1">
      <alignment horizontal="right"/>
    </xf>
    <xf numFmtId="2" fontId="6" fillId="0" borderId="2" xfId="0" applyNumberFormat="1" applyFont="1" applyBorder="1" applyAlignment="1">
      <alignment horizontal="right"/>
    </xf>
    <xf numFmtId="0" fontId="6" fillId="0" borderId="9" xfId="0" applyFont="1" applyBorder="1"/>
    <xf numFmtId="0" fontId="6" fillId="0" borderId="8" xfId="0" applyFont="1" applyBorder="1" applyAlignment="1"/>
    <xf numFmtId="0" fontId="6" fillId="2" borderId="8" xfId="0" applyFont="1" applyFill="1" applyBorder="1"/>
    <xf numFmtId="0" fontId="6" fillId="2" borderId="1" xfId="0" applyFont="1" applyFill="1" applyBorder="1"/>
    <xf numFmtId="0" fontId="6" fillId="2" borderId="2" xfId="0" applyFont="1" applyFill="1" applyBorder="1" applyAlignment="1">
      <alignment horizontal="right"/>
    </xf>
    <xf numFmtId="2" fontId="6" fillId="2" borderId="2" xfId="0" applyNumberFormat="1" applyFont="1" applyFill="1" applyBorder="1" applyAlignment="1">
      <alignment horizontal="right"/>
    </xf>
    <xf numFmtId="9" fontId="6" fillId="2" borderId="2" xfId="0" applyNumberFormat="1" applyFont="1" applyFill="1" applyBorder="1" applyAlignment="1">
      <alignment horizontal="right"/>
    </xf>
    <xf numFmtId="0" fontId="6" fillId="0" borderId="7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9" xfId="0" applyFont="1" applyBorder="1" applyAlignment="1"/>
    <xf numFmtId="0" fontId="6" fillId="0" borderId="9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6" fillId="0" borderId="5" xfId="0" applyFont="1" applyBorder="1" applyAlignment="1">
      <alignment horizontal="left"/>
    </xf>
    <xf numFmtId="0" fontId="6" fillId="2" borderId="5" xfId="0" applyFont="1" applyFill="1" applyBorder="1"/>
    <xf numFmtId="0" fontId="6" fillId="2" borderId="2" xfId="0" applyFont="1" applyFill="1" applyBorder="1"/>
    <xf numFmtId="0" fontId="6" fillId="0" borderId="6" xfId="0" applyFont="1" applyBorder="1" applyAlignment="1">
      <alignment wrapText="1"/>
    </xf>
    <xf numFmtId="0" fontId="6" fillId="0" borderId="4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2" xfId="0" applyFont="1" applyBorder="1" applyAlignment="1">
      <alignment wrapText="1"/>
    </xf>
    <xf numFmtId="2" fontId="6" fillId="0" borderId="2" xfId="0" applyNumberFormat="1" applyFont="1" applyBorder="1" applyAlignment="1">
      <alignment wrapText="1"/>
    </xf>
    <xf numFmtId="0" fontId="6" fillId="0" borderId="8" xfId="0" applyFont="1" applyBorder="1"/>
    <xf numFmtId="0" fontId="6" fillId="0" borderId="3" xfId="0" applyFont="1" applyBorder="1"/>
    <xf numFmtId="0" fontId="6" fillId="0" borderId="4" xfId="0" applyFont="1" applyBorder="1"/>
    <xf numFmtId="0" fontId="6" fillId="0" borderId="2" xfId="0" applyFont="1" applyBorder="1"/>
    <xf numFmtId="0" fontId="5" fillId="2" borderId="3" xfId="0" applyFont="1" applyFill="1" applyBorder="1"/>
    <xf numFmtId="0" fontId="5" fillId="2" borderId="2" xfId="0" applyFont="1" applyFill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2" borderId="1" xfId="0" applyFont="1" applyFill="1" applyBorder="1"/>
    <xf numFmtId="2" fontId="0" fillId="0" borderId="0" xfId="0" applyNumberFormat="1"/>
  </cellXfs>
  <cellStyles count="10">
    <cellStyle name="Обычный" xfId="0" builtinId="0"/>
    <cellStyle name="Обычный 2" xfId="2"/>
    <cellStyle name="Обычный 3" xfId="3"/>
    <cellStyle name="Обычный 4" xfId="1"/>
    <cellStyle name="Обычный 4 2" xfId="7"/>
    <cellStyle name="Обычный 5" xfId="8"/>
    <cellStyle name="Обычный 6" xfId="9"/>
    <cellStyle name="Процентный 2" xfId="5"/>
    <cellStyle name="Процентный 3" xfId="6"/>
    <cellStyle name="Процентный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78\&#1074;&#1093;&#1086;&#1076;&#1103;&#1097;&#1080;&#1077;%20&#1076;&#1086;&#1082;&#1091;&#1084;&#1077;&#1085;&#1090;&#1099;\&#1041;&#1077;&#1089;&#1087;&#1072;&#1083;&#1086;&#1074;&#1072;%20&#1043;.&#1040;\&#1052;&#1086;&#1085;&#1080;&#1090;&#1086;&#1088;&#1080;&#1085;&#1075;%20&#1059;&#1044;\I%20&#1087;&#1086;&#1083;&#1091;&#1075;&#1086;&#1076;&#1080;&#1077;%202022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изкультурное"/>
      <sheetName val="хореография"/>
      <sheetName val="дошкольное"/>
      <sheetName val="худграф"/>
      <sheetName val="школьное"/>
      <sheetName val="групповая"/>
      <sheetName val="отделения"/>
    </sheetNames>
    <sheetDataSet>
      <sheetData sheetId="0">
        <row r="6">
          <cell r="B6">
            <v>107</v>
          </cell>
          <cell r="C6">
            <v>26</v>
          </cell>
          <cell r="D6">
            <v>4.1213017751479288</v>
          </cell>
          <cell r="E6">
            <v>0</v>
          </cell>
          <cell r="F6">
            <v>15</v>
          </cell>
          <cell r="G6">
            <v>1</v>
          </cell>
          <cell r="H6">
            <v>1</v>
          </cell>
          <cell r="I6">
            <v>368</v>
          </cell>
          <cell r="J6">
            <v>302</v>
          </cell>
          <cell r="K6">
            <v>66</v>
          </cell>
          <cell r="L6">
            <v>0.96153846153846156</v>
          </cell>
          <cell r="M6">
            <v>0.57692307692307687</v>
          </cell>
        </row>
        <row r="7">
          <cell r="B7" t="str">
            <v>107Д</v>
          </cell>
          <cell r="C7">
            <v>22</v>
          </cell>
          <cell r="D7">
            <v>3.9615384615384603</v>
          </cell>
          <cell r="E7">
            <v>0</v>
          </cell>
          <cell r="F7">
            <v>7</v>
          </cell>
          <cell r="G7">
            <v>2</v>
          </cell>
          <cell r="H7">
            <v>1</v>
          </cell>
          <cell r="I7">
            <v>235</v>
          </cell>
          <cell r="J7">
            <v>161</v>
          </cell>
          <cell r="K7">
            <v>74</v>
          </cell>
          <cell r="L7">
            <v>0.95454545454545459</v>
          </cell>
          <cell r="M7">
            <v>0.31818181818181818</v>
          </cell>
        </row>
        <row r="8">
          <cell r="B8">
            <v>108</v>
          </cell>
          <cell r="C8">
            <v>28</v>
          </cell>
          <cell r="D8">
            <v>3.8800000000000008</v>
          </cell>
          <cell r="E8">
            <v>0</v>
          </cell>
          <cell r="F8">
            <v>12</v>
          </cell>
          <cell r="G8">
            <v>1</v>
          </cell>
          <cell r="H8">
            <v>5</v>
          </cell>
          <cell r="I8">
            <v>523</v>
          </cell>
          <cell r="J8">
            <v>449</v>
          </cell>
          <cell r="K8">
            <v>74</v>
          </cell>
          <cell r="L8">
            <v>0.8214285714285714</v>
          </cell>
          <cell r="M8">
            <v>0.42857142857142855</v>
          </cell>
        </row>
        <row r="9">
          <cell r="B9">
            <v>207</v>
          </cell>
          <cell r="C9">
            <v>23</v>
          </cell>
          <cell r="D9">
            <v>4.1086956521739122</v>
          </cell>
          <cell r="E9">
            <v>1</v>
          </cell>
          <cell r="F9">
            <v>11</v>
          </cell>
          <cell r="G9">
            <v>0</v>
          </cell>
          <cell r="H9">
            <v>0</v>
          </cell>
          <cell r="I9">
            <v>620</v>
          </cell>
          <cell r="J9">
            <v>534</v>
          </cell>
          <cell r="K9">
            <v>86</v>
          </cell>
          <cell r="L9">
            <v>1</v>
          </cell>
          <cell r="M9">
            <v>0.52173913043478259</v>
          </cell>
        </row>
        <row r="10">
          <cell r="B10" t="str">
            <v>207Д</v>
          </cell>
          <cell r="C10">
            <v>18</v>
          </cell>
          <cell r="D10">
            <v>3.7037037037037042</v>
          </cell>
          <cell r="E10">
            <v>0</v>
          </cell>
          <cell r="F10">
            <v>2</v>
          </cell>
          <cell r="G10">
            <v>2</v>
          </cell>
          <cell r="H10">
            <v>2</v>
          </cell>
          <cell r="I10">
            <v>558</v>
          </cell>
          <cell r="J10">
            <v>286</v>
          </cell>
          <cell r="K10">
            <v>272</v>
          </cell>
          <cell r="L10">
            <v>0.88888888888888884</v>
          </cell>
          <cell r="M10">
            <v>0.1111111111111111</v>
          </cell>
        </row>
        <row r="11">
          <cell r="B11" t="str">
            <v>208 208 Д</v>
          </cell>
          <cell r="C11">
            <v>25</v>
          </cell>
          <cell r="D11">
            <v>3.6833333333333331</v>
          </cell>
          <cell r="E11">
            <v>3</v>
          </cell>
          <cell r="F11">
            <v>8</v>
          </cell>
          <cell r="G11">
            <v>1</v>
          </cell>
          <cell r="H11">
            <v>2</v>
          </cell>
          <cell r="I11">
            <v>1323</v>
          </cell>
          <cell r="J11">
            <v>388</v>
          </cell>
          <cell r="K11">
            <v>935</v>
          </cell>
          <cell r="L11">
            <v>0.92</v>
          </cell>
          <cell r="M11">
            <v>0.44</v>
          </cell>
        </row>
        <row r="12">
          <cell r="B12">
            <v>307</v>
          </cell>
          <cell r="C12">
            <v>22</v>
          </cell>
          <cell r="D12">
            <v>3.7979520479520485</v>
          </cell>
          <cell r="E12">
            <v>1</v>
          </cell>
          <cell r="F12">
            <v>8</v>
          </cell>
          <cell r="G12">
            <v>0</v>
          </cell>
          <cell r="H12">
            <v>5</v>
          </cell>
          <cell r="I12">
            <v>444</v>
          </cell>
          <cell r="J12">
            <v>127</v>
          </cell>
          <cell r="K12">
            <v>317</v>
          </cell>
          <cell r="L12">
            <v>0.77272727272727271</v>
          </cell>
          <cell r="M12">
            <v>0.40909090909090912</v>
          </cell>
        </row>
        <row r="13">
          <cell r="B13" t="str">
            <v>307Д</v>
          </cell>
          <cell r="C13">
            <v>14</v>
          </cell>
          <cell r="D13">
            <v>4.0153061224489797</v>
          </cell>
          <cell r="E13">
            <v>0</v>
          </cell>
          <cell r="F13">
            <v>3</v>
          </cell>
          <cell r="G13">
            <v>1</v>
          </cell>
          <cell r="H13">
            <v>2</v>
          </cell>
          <cell r="I13">
            <v>114</v>
          </cell>
          <cell r="J13">
            <v>67</v>
          </cell>
          <cell r="K13">
            <v>47</v>
          </cell>
          <cell r="L13">
            <v>0.8571428571428571</v>
          </cell>
          <cell r="M13">
            <v>0.21428571428571427</v>
          </cell>
        </row>
        <row r="14">
          <cell r="B14">
            <v>308</v>
          </cell>
          <cell r="C14">
            <v>23</v>
          </cell>
          <cell r="D14">
            <v>4.3291925465838519</v>
          </cell>
          <cell r="E14">
            <v>3</v>
          </cell>
          <cell r="F14">
            <v>10</v>
          </cell>
          <cell r="G14">
            <v>0</v>
          </cell>
          <cell r="H14">
            <v>0</v>
          </cell>
          <cell r="I14">
            <v>1277</v>
          </cell>
          <cell r="J14">
            <v>734</v>
          </cell>
          <cell r="K14">
            <v>543</v>
          </cell>
          <cell r="L14">
            <v>1</v>
          </cell>
          <cell r="M14">
            <v>0.56521739130434778</v>
          </cell>
        </row>
        <row r="15">
          <cell r="B15">
            <v>407</v>
          </cell>
          <cell r="C15">
            <v>26</v>
          </cell>
          <cell r="D15">
            <v>4.2240000000000002</v>
          </cell>
          <cell r="E15">
            <v>4</v>
          </cell>
          <cell r="F15">
            <v>13</v>
          </cell>
          <cell r="G15">
            <v>0</v>
          </cell>
          <cell r="H15">
            <v>1</v>
          </cell>
          <cell r="I15">
            <v>1618</v>
          </cell>
          <cell r="J15">
            <v>990</v>
          </cell>
          <cell r="K15">
            <v>628</v>
          </cell>
          <cell r="L15">
            <v>0.96153846153846156</v>
          </cell>
          <cell r="M15">
            <v>0.65384615384615385</v>
          </cell>
        </row>
        <row r="16">
          <cell r="B16" t="str">
            <v>407Д</v>
          </cell>
          <cell r="C16">
            <v>16</v>
          </cell>
          <cell r="D16">
            <v>4.2250000000000005</v>
          </cell>
          <cell r="E16">
            <v>5</v>
          </cell>
          <cell r="F16">
            <v>6</v>
          </cell>
          <cell r="G16">
            <v>0</v>
          </cell>
          <cell r="H16">
            <v>0</v>
          </cell>
          <cell r="I16">
            <v>602</v>
          </cell>
          <cell r="J16">
            <v>452</v>
          </cell>
          <cell r="K16">
            <v>150</v>
          </cell>
          <cell r="L16">
            <v>1</v>
          </cell>
          <cell r="M16">
            <v>0.6875</v>
          </cell>
        </row>
      </sheetData>
      <sheetData sheetId="1">
        <row r="6">
          <cell r="B6">
            <v>13</v>
          </cell>
          <cell r="C6">
            <v>15</v>
          </cell>
          <cell r="D6">
            <v>4.3333333333333339</v>
          </cell>
          <cell r="E6">
            <v>1</v>
          </cell>
          <cell r="F6">
            <v>11</v>
          </cell>
          <cell r="G6">
            <v>0</v>
          </cell>
          <cell r="H6">
            <v>0</v>
          </cell>
          <cell r="I6">
            <v>342</v>
          </cell>
          <cell r="J6">
            <v>264</v>
          </cell>
          <cell r="K6">
            <v>115</v>
          </cell>
          <cell r="L6">
            <v>1</v>
          </cell>
          <cell r="M6">
            <v>0.8</v>
          </cell>
        </row>
        <row r="7">
          <cell r="B7">
            <v>23</v>
          </cell>
          <cell r="C7">
            <v>15</v>
          </cell>
          <cell r="D7">
            <v>3.8256410256410254</v>
          </cell>
          <cell r="E7">
            <v>3</v>
          </cell>
          <cell r="F7">
            <v>7</v>
          </cell>
          <cell r="G7">
            <v>0</v>
          </cell>
          <cell r="H7">
            <v>4</v>
          </cell>
          <cell r="I7">
            <v>812</v>
          </cell>
          <cell r="J7">
            <v>160</v>
          </cell>
          <cell r="K7">
            <v>652</v>
          </cell>
          <cell r="L7">
            <v>0.73333333333333328</v>
          </cell>
          <cell r="M7">
            <v>0.66666666666666663</v>
          </cell>
        </row>
        <row r="8">
          <cell r="B8">
            <v>33</v>
          </cell>
          <cell r="C8">
            <v>15</v>
          </cell>
          <cell r="D8">
            <v>3.7692307692307692</v>
          </cell>
          <cell r="E8">
            <v>3</v>
          </cell>
          <cell r="F8">
            <v>8</v>
          </cell>
          <cell r="G8">
            <v>0</v>
          </cell>
          <cell r="H8">
            <v>4</v>
          </cell>
          <cell r="I8">
            <v>1224</v>
          </cell>
          <cell r="J8">
            <v>252</v>
          </cell>
          <cell r="K8">
            <v>972</v>
          </cell>
          <cell r="L8">
            <v>0.73333333333333328</v>
          </cell>
          <cell r="M8">
            <v>0.73333333333333328</v>
          </cell>
        </row>
        <row r="9">
          <cell r="B9">
            <v>43</v>
          </cell>
          <cell r="C9">
            <v>15</v>
          </cell>
          <cell r="D9">
            <v>3.9703703703703703</v>
          </cell>
          <cell r="E9">
            <v>4</v>
          </cell>
          <cell r="F9">
            <v>4</v>
          </cell>
          <cell r="G9">
            <v>0</v>
          </cell>
          <cell r="H9">
            <v>2</v>
          </cell>
          <cell r="I9">
            <v>813</v>
          </cell>
          <cell r="J9">
            <v>405</v>
          </cell>
          <cell r="K9">
            <v>408</v>
          </cell>
          <cell r="L9">
            <v>0.8666666666666667</v>
          </cell>
          <cell r="M9">
            <v>0.53333333333333333</v>
          </cell>
        </row>
      </sheetData>
      <sheetData sheetId="2">
        <row r="6">
          <cell r="B6">
            <v>11</v>
          </cell>
          <cell r="C6">
            <v>25</v>
          </cell>
          <cell r="D6">
            <v>4.333333333333333</v>
          </cell>
          <cell r="E6">
            <v>0</v>
          </cell>
          <cell r="F6">
            <v>22</v>
          </cell>
          <cell r="G6">
            <v>0</v>
          </cell>
          <cell r="H6">
            <v>0</v>
          </cell>
          <cell r="I6">
            <v>760</v>
          </cell>
          <cell r="J6">
            <v>581</v>
          </cell>
          <cell r="K6">
            <v>179</v>
          </cell>
          <cell r="L6">
            <v>1</v>
          </cell>
          <cell r="M6">
            <v>0.88</v>
          </cell>
        </row>
        <row r="7">
          <cell r="B7" t="str">
            <v>11Д</v>
          </cell>
          <cell r="C7">
            <v>11</v>
          </cell>
          <cell r="D7">
            <v>4.1833333333333345</v>
          </cell>
          <cell r="E7">
            <v>0</v>
          </cell>
          <cell r="F7">
            <v>7</v>
          </cell>
          <cell r="G7">
            <v>0</v>
          </cell>
          <cell r="H7">
            <v>1</v>
          </cell>
          <cell r="I7">
            <v>313</v>
          </cell>
          <cell r="J7">
            <v>119</v>
          </cell>
          <cell r="K7">
            <v>128</v>
          </cell>
          <cell r="L7">
            <v>0.90909090909090906</v>
          </cell>
          <cell r="M7">
            <v>0.63636363636363635</v>
          </cell>
        </row>
        <row r="8">
          <cell r="B8">
            <v>21</v>
          </cell>
          <cell r="C8">
            <v>23</v>
          </cell>
          <cell r="D8">
            <v>4.251515151515151</v>
          </cell>
          <cell r="E8">
            <v>0</v>
          </cell>
          <cell r="F8">
            <v>17</v>
          </cell>
          <cell r="G8">
            <v>0</v>
          </cell>
          <cell r="H8">
            <v>0</v>
          </cell>
          <cell r="I8">
            <v>808</v>
          </cell>
          <cell r="J8">
            <v>540</v>
          </cell>
          <cell r="K8">
            <v>268</v>
          </cell>
          <cell r="L8">
            <v>1</v>
          </cell>
          <cell r="M8">
            <v>0.73913043478260865</v>
          </cell>
        </row>
        <row r="9">
          <cell r="B9" t="str">
            <v>21Д</v>
          </cell>
          <cell r="C9">
            <v>8</v>
          </cell>
          <cell r="D9">
            <v>3.9523809523809526</v>
          </cell>
          <cell r="E9">
            <v>0</v>
          </cell>
          <cell r="F9">
            <v>4</v>
          </cell>
          <cell r="G9">
            <v>0</v>
          </cell>
          <cell r="H9">
            <v>0</v>
          </cell>
          <cell r="I9">
            <v>321</v>
          </cell>
          <cell r="J9">
            <v>92</v>
          </cell>
          <cell r="K9">
            <v>229</v>
          </cell>
          <cell r="L9">
            <v>1</v>
          </cell>
          <cell r="M9">
            <v>0.5</v>
          </cell>
        </row>
        <row r="10">
          <cell r="B10">
            <v>31</v>
          </cell>
          <cell r="C10">
            <v>25</v>
          </cell>
          <cell r="D10">
            <v>3.4720000000000004</v>
          </cell>
          <cell r="E10">
            <v>0</v>
          </cell>
          <cell r="F10">
            <v>9</v>
          </cell>
          <cell r="G10">
            <v>0</v>
          </cell>
          <cell r="H10">
            <v>4</v>
          </cell>
          <cell r="I10">
            <v>1473</v>
          </cell>
          <cell r="J10">
            <v>810</v>
          </cell>
          <cell r="K10">
            <v>683</v>
          </cell>
          <cell r="L10">
            <v>0.84</v>
          </cell>
          <cell r="M10">
            <v>0.36</v>
          </cell>
        </row>
        <row r="11">
          <cell r="B11" t="str">
            <v>31Д</v>
          </cell>
          <cell r="C11">
            <v>8</v>
          </cell>
          <cell r="D11">
            <v>3.5750000000000002</v>
          </cell>
          <cell r="E11">
            <v>0</v>
          </cell>
          <cell r="F11">
            <v>2</v>
          </cell>
          <cell r="G11">
            <v>0</v>
          </cell>
          <cell r="H11">
            <v>1</v>
          </cell>
          <cell r="I11">
            <v>525</v>
          </cell>
          <cell r="J11">
            <v>315</v>
          </cell>
          <cell r="K11">
            <v>210</v>
          </cell>
          <cell r="L11">
            <v>0.875</v>
          </cell>
          <cell r="M11">
            <v>0.25</v>
          </cell>
        </row>
        <row r="12">
          <cell r="B12">
            <v>32</v>
          </cell>
          <cell r="C12">
            <v>23</v>
          </cell>
          <cell r="D12">
            <v>4.6195652173913047</v>
          </cell>
          <cell r="E12">
            <v>6</v>
          </cell>
          <cell r="F12">
            <v>15</v>
          </cell>
          <cell r="G12">
            <v>0</v>
          </cell>
          <cell r="H12">
            <v>0</v>
          </cell>
          <cell r="I12">
            <v>422</v>
          </cell>
          <cell r="J12">
            <v>275</v>
          </cell>
          <cell r="K12">
            <v>141</v>
          </cell>
          <cell r="L12">
            <v>1</v>
          </cell>
          <cell r="M12">
            <v>0.91304347826086951</v>
          </cell>
        </row>
        <row r="13">
          <cell r="B13">
            <v>41</v>
          </cell>
          <cell r="C13">
            <v>22</v>
          </cell>
          <cell r="D13">
            <v>4.4041666666666668</v>
          </cell>
          <cell r="E13">
            <v>4</v>
          </cell>
          <cell r="F13">
            <v>11</v>
          </cell>
          <cell r="G13">
            <v>0</v>
          </cell>
          <cell r="H13">
            <v>0</v>
          </cell>
          <cell r="I13">
            <v>1720</v>
          </cell>
          <cell r="J13">
            <v>1410</v>
          </cell>
          <cell r="K13">
            <v>310</v>
          </cell>
          <cell r="L13">
            <v>1</v>
          </cell>
          <cell r="M13">
            <v>0.68181818181818177</v>
          </cell>
        </row>
        <row r="14">
          <cell r="B14" t="str">
            <v>41Д</v>
          </cell>
          <cell r="C14">
            <v>7</v>
          </cell>
          <cell r="D14">
            <v>3.8214285714285707</v>
          </cell>
          <cell r="E14">
            <v>0</v>
          </cell>
          <cell r="F14">
            <v>3</v>
          </cell>
          <cell r="G14">
            <v>0</v>
          </cell>
          <cell r="H14">
            <v>0</v>
          </cell>
          <cell r="I14">
            <v>869</v>
          </cell>
          <cell r="J14">
            <v>618</v>
          </cell>
          <cell r="K14">
            <v>251</v>
          </cell>
          <cell r="L14">
            <v>1</v>
          </cell>
          <cell r="M14">
            <v>0.42857142857142855</v>
          </cell>
        </row>
      </sheetData>
      <sheetData sheetId="3">
        <row r="6">
          <cell r="B6">
            <v>103</v>
          </cell>
          <cell r="C6">
            <v>25</v>
          </cell>
          <cell r="D6">
            <v>4.38</v>
          </cell>
          <cell r="E6">
            <v>1</v>
          </cell>
          <cell r="F6">
            <v>18</v>
          </cell>
          <cell r="G6">
            <v>2</v>
          </cell>
          <cell r="H6">
            <v>1</v>
          </cell>
          <cell r="I6">
            <v>1113</v>
          </cell>
          <cell r="J6">
            <v>954</v>
          </cell>
          <cell r="K6">
            <v>144</v>
          </cell>
          <cell r="L6">
            <v>0.96</v>
          </cell>
          <cell r="M6">
            <v>0.76</v>
          </cell>
        </row>
        <row r="7">
          <cell r="B7" t="str">
            <v>103Д</v>
          </cell>
          <cell r="C7">
            <v>4</v>
          </cell>
          <cell r="D7">
            <v>3.7916666666666665</v>
          </cell>
          <cell r="E7">
            <v>0</v>
          </cell>
          <cell r="F7">
            <v>1</v>
          </cell>
          <cell r="G7">
            <v>0</v>
          </cell>
          <cell r="H7">
            <v>1</v>
          </cell>
          <cell r="I7">
            <v>200</v>
          </cell>
          <cell r="J7">
            <v>103</v>
          </cell>
          <cell r="K7">
            <v>97</v>
          </cell>
          <cell r="L7">
            <v>0.75</v>
          </cell>
          <cell r="M7">
            <v>0.25</v>
          </cell>
        </row>
        <row r="8">
          <cell r="B8">
            <v>203</v>
          </cell>
          <cell r="C8">
            <v>25</v>
          </cell>
          <cell r="D8">
            <v>4.4676923076923085</v>
          </cell>
          <cell r="E8">
            <v>2</v>
          </cell>
          <cell r="F8">
            <v>19</v>
          </cell>
          <cell r="G8">
            <v>0</v>
          </cell>
          <cell r="H8">
            <v>0</v>
          </cell>
          <cell r="I8">
            <v>273</v>
          </cell>
          <cell r="J8">
            <v>225</v>
          </cell>
          <cell r="K8">
            <v>48</v>
          </cell>
          <cell r="L8">
            <v>1</v>
          </cell>
          <cell r="M8">
            <v>0.84</v>
          </cell>
        </row>
        <row r="9">
          <cell r="B9" t="str">
            <v>203Д</v>
          </cell>
          <cell r="C9">
            <v>5</v>
          </cell>
          <cell r="D9">
            <v>4.430769230769231</v>
          </cell>
          <cell r="E9">
            <v>0</v>
          </cell>
          <cell r="F9">
            <v>4</v>
          </cell>
          <cell r="G9">
            <v>0</v>
          </cell>
          <cell r="H9">
            <v>0</v>
          </cell>
          <cell r="I9">
            <v>63</v>
          </cell>
          <cell r="J9">
            <v>35</v>
          </cell>
          <cell r="K9">
            <v>26</v>
          </cell>
          <cell r="L9">
            <v>1</v>
          </cell>
          <cell r="M9">
            <v>0.8</v>
          </cell>
        </row>
        <row r="10">
          <cell r="B10">
            <v>303</v>
          </cell>
          <cell r="C10">
            <v>25</v>
          </cell>
          <cell r="D10">
            <v>4.3876923076923076</v>
          </cell>
          <cell r="E10">
            <v>9</v>
          </cell>
          <cell r="F10">
            <v>11</v>
          </cell>
          <cell r="G10">
            <v>0</v>
          </cell>
          <cell r="H10">
            <v>2</v>
          </cell>
          <cell r="I10">
            <v>2016</v>
          </cell>
          <cell r="J10">
            <v>985</v>
          </cell>
          <cell r="K10">
            <v>1031</v>
          </cell>
          <cell r="L10">
            <v>0.92</v>
          </cell>
          <cell r="M10">
            <v>0.8</v>
          </cell>
        </row>
        <row r="11">
          <cell r="B11" t="str">
            <v>303 Д</v>
          </cell>
          <cell r="C11">
            <v>6</v>
          </cell>
          <cell r="D11">
            <v>3.8205128205128207</v>
          </cell>
          <cell r="E11">
            <v>0</v>
          </cell>
          <cell r="F11">
            <v>5</v>
          </cell>
          <cell r="G11">
            <v>0</v>
          </cell>
          <cell r="H11">
            <v>1</v>
          </cell>
          <cell r="I11">
            <v>925</v>
          </cell>
          <cell r="J11">
            <v>125</v>
          </cell>
          <cell r="K11">
            <v>800</v>
          </cell>
          <cell r="L11">
            <v>0.83333333333333337</v>
          </cell>
          <cell r="M11">
            <v>0.83333333333333337</v>
          </cell>
        </row>
        <row r="12">
          <cell r="B12" t="str">
            <v>403 403Д</v>
          </cell>
          <cell r="C12">
            <v>25</v>
          </cell>
          <cell r="D12">
            <v>4.2166666666666659</v>
          </cell>
          <cell r="E12">
            <v>7</v>
          </cell>
          <cell r="F12">
            <v>9</v>
          </cell>
          <cell r="G12">
            <v>0</v>
          </cell>
          <cell r="H12">
            <v>0</v>
          </cell>
          <cell r="I12">
            <v>1133</v>
          </cell>
          <cell r="J12">
            <v>264</v>
          </cell>
          <cell r="K12">
            <v>869</v>
          </cell>
          <cell r="L12">
            <v>1</v>
          </cell>
          <cell r="M12">
            <v>0.64</v>
          </cell>
        </row>
      </sheetData>
      <sheetData sheetId="4">
        <row r="6">
          <cell r="B6">
            <v>104</v>
          </cell>
          <cell r="C6">
            <v>25</v>
          </cell>
          <cell r="D6">
            <v>4.4466666666666654</v>
          </cell>
          <cell r="E6">
            <v>0</v>
          </cell>
          <cell r="F6">
            <v>25</v>
          </cell>
          <cell r="G6">
            <v>0</v>
          </cell>
          <cell r="H6">
            <v>0</v>
          </cell>
          <cell r="I6">
            <v>190</v>
          </cell>
          <cell r="J6">
            <v>166</v>
          </cell>
          <cell r="K6">
            <v>24</v>
          </cell>
          <cell r="L6">
            <v>1</v>
          </cell>
          <cell r="M6">
            <v>1</v>
          </cell>
        </row>
        <row r="7">
          <cell r="B7" t="str">
            <v>104Д</v>
          </cell>
          <cell r="C7">
            <v>14</v>
          </cell>
          <cell r="D7">
            <v>4.1726190476190474</v>
          </cell>
          <cell r="E7">
            <v>0</v>
          </cell>
          <cell r="F7">
            <v>9</v>
          </cell>
          <cell r="G7">
            <v>1</v>
          </cell>
          <cell r="H7">
            <v>0</v>
          </cell>
          <cell r="I7">
            <v>112</v>
          </cell>
          <cell r="J7">
            <v>77</v>
          </cell>
          <cell r="K7">
            <v>35</v>
          </cell>
          <cell r="L7">
            <v>1</v>
          </cell>
          <cell r="M7">
            <v>0.6428571428571429</v>
          </cell>
        </row>
        <row r="8">
          <cell r="B8" t="str">
            <v>105, 105Д</v>
          </cell>
          <cell r="C8">
            <v>27</v>
          </cell>
          <cell r="D8">
            <v>4.2063492063492065</v>
          </cell>
          <cell r="E8">
            <v>0</v>
          </cell>
          <cell r="F8">
            <v>21</v>
          </cell>
          <cell r="G8">
            <v>0</v>
          </cell>
          <cell r="H8">
            <v>2</v>
          </cell>
          <cell r="I8">
            <v>576</v>
          </cell>
          <cell r="J8">
            <v>425</v>
          </cell>
          <cell r="K8">
            <v>88</v>
          </cell>
          <cell r="L8">
            <v>0.92592592592592593</v>
          </cell>
          <cell r="M8">
            <v>0.77777777777777779</v>
          </cell>
        </row>
        <row r="9">
          <cell r="B9">
            <v>204</v>
          </cell>
          <cell r="C9">
            <v>24</v>
          </cell>
          <cell r="D9">
            <v>4.6024844720496896</v>
          </cell>
          <cell r="E9">
            <v>3</v>
          </cell>
          <cell r="F9">
            <v>16</v>
          </cell>
          <cell r="G9">
            <v>2</v>
          </cell>
          <cell r="H9">
            <v>0</v>
          </cell>
          <cell r="I9">
            <v>249</v>
          </cell>
          <cell r="J9">
            <v>171</v>
          </cell>
          <cell r="K9">
            <v>72</v>
          </cell>
          <cell r="L9">
            <v>1</v>
          </cell>
          <cell r="M9">
            <v>0.79166666666666663</v>
          </cell>
        </row>
        <row r="10">
          <cell r="B10" t="str">
            <v>204Д</v>
          </cell>
          <cell r="C10">
            <v>11</v>
          </cell>
          <cell r="D10">
            <v>4.1298701298701301</v>
          </cell>
          <cell r="E10">
            <v>0</v>
          </cell>
          <cell r="F10">
            <v>4</v>
          </cell>
          <cell r="G10">
            <v>3</v>
          </cell>
          <cell r="H10">
            <v>0</v>
          </cell>
          <cell r="I10">
            <v>125</v>
          </cell>
          <cell r="J10">
            <v>57</v>
          </cell>
          <cell r="K10">
            <v>30</v>
          </cell>
          <cell r="L10">
            <v>1</v>
          </cell>
          <cell r="M10">
            <v>0.36363636363636365</v>
          </cell>
        </row>
        <row r="11">
          <cell r="B11" t="str">
            <v>205, 205Д</v>
          </cell>
          <cell r="C11">
            <v>26</v>
          </cell>
          <cell r="D11">
            <v>4.2951388888888884</v>
          </cell>
          <cell r="E11">
            <v>2</v>
          </cell>
          <cell r="F11">
            <v>14</v>
          </cell>
          <cell r="G11">
            <v>1</v>
          </cell>
          <cell r="H11">
            <v>4</v>
          </cell>
          <cell r="I11">
            <v>604</v>
          </cell>
          <cell r="J11">
            <v>560</v>
          </cell>
          <cell r="K11">
            <v>44</v>
          </cell>
          <cell r="L11">
            <v>0.84615384615384615</v>
          </cell>
          <cell r="M11">
            <v>0.61538461538461542</v>
          </cell>
        </row>
        <row r="12">
          <cell r="B12">
            <v>304</v>
          </cell>
          <cell r="C12">
            <v>23</v>
          </cell>
          <cell r="D12">
            <v>4.260416666666667</v>
          </cell>
          <cell r="E12">
            <v>4</v>
          </cell>
          <cell r="F12">
            <v>15</v>
          </cell>
          <cell r="G12">
            <v>0</v>
          </cell>
          <cell r="H12">
            <v>3</v>
          </cell>
          <cell r="I12">
            <v>1829</v>
          </cell>
          <cell r="J12">
            <v>607</v>
          </cell>
          <cell r="K12">
            <v>1222</v>
          </cell>
          <cell r="L12">
            <v>0.86956521739130432</v>
          </cell>
          <cell r="M12">
            <v>0.82608695652173914</v>
          </cell>
        </row>
        <row r="13">
          <cell r="B13" t="str">
            <v>304 Д</v>
          </cell>
          <cell r="C13">
            <v>3</v>
          </cell>
          <cell r="D13">
            <v>3.3333333333333335</v>
          </cell>
          <cell r="E13">
            <v>0</v>
          </cell>
          <cell r="F13">
            <v>0</v>
          </cell>
          <cell r="G13">
            <v>0</v>
          </cell>
          <cell r="H13">
            <v>1</v>
          </cell>
          <cell r="I13">
            <v>417</v>
          </cell>
          <cell r="J13">
            <v>349</v>
          </cell>
          <cell r="K13">
            <v>68</v>
          </cell>
          <cell r="L13">
            <v>0.66666666666666663</v>
          </cell>
          <cell r="M13">
            <v>0</v>
          </cell>
        </row>
        <row r="14">
          <cell r="B14">
            <v>404</v>
          </cell>
          <cell r="C14">
            <v>25</v>
          </cell>
          <cell r="D14">
            <v>4.5781818181818172</v>
          </cell>
          <cell r="E14">
            <v>4</v>
          </cell>
          <cell r="F14">
            <v>16</v>
          </cell>
          <cell r="G14">
            <v>0</v>
          </cell>
          <cell r="H14">
            <v>0</v>
          </cell>
          <cell r="I14">
            <v>1300</v>
          </cell>
          <cell r="J14">
            <v>821</v>
          </cell>
          <cell r="K14">
            <v>479</v>
          </cell>
          <cell r="L14">
            <v>1</v>
          </cell>
          <cell r="M14">
            <v>0.8</v>
          </cell>
        </row>
        <row r="15">
          <cell r="B15" t="str">
            <v>404Д</v>
          </cell>
          <cell r="C15">
            <v>6</v>
          </cell>
          <cell r="D15">
            <v>4.2272727272727275</v>
          </cell>
          <cell r="E15">
            <v>0</v>
          </cell>
          <cell r="F15">
            <v>2</v>
          </cell>
          <cell r="G15">
            <v>2</v>
          </cell>
          <cell r="H15">
            <v>0</v>
          </cell>
          <cell r="I15">
            <v>468</v>
          </cell>
          <cell r="J15">
            <v>204</v>
          </cell>
          <cell r="K15">
            <v>264</v>
          </cell>
          <cell r="L15">
            <v>1</v>
          </cell>
          <cell r="M15">
            <v>0.33333333333333331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abSelected="1" topLeftCell="A43" workbookViewId="0">
      <selection activeCell="N66" sqref="N66"/>
    </sheetView>
  </sheetViews>
  <sheetFormatPr defaultRowHeight="15" x14ac:dyDescent="0.25"/>
  <cols>
    <col min="1" max="1" width="24.5703125" customWidth="1"/>
    <col min="2" max="2" width="7.7109375" customWidth="1"/>
    <col min="3" max="3" width="8.42578125" customWidth="1"/>
    <col min="4" max="4" width="7.5703125" customWidth="1"/>
    <col min="5" max="5" width="6" customWidth="1"/>
    <col min="6" max="7" width="6.140625" customWidth="1"/>
    <col min="8" max="8" width="5.5703125" customWidth="1"/>
    <col min="9" max="9" width="9.42578125" customWidth="1"/>
    <col min="10" max="11" width="7" customWidth="1"/>
    <col min="12" max="12" width="8.42578125" customWidth="1"/>
    <col min="13" max="13" width="8.140625" customWidth="1"/>
  </cols>
  <sheetData>
    <row r="1" spans="1:16" x14ac:dyDescent="0.25">
      <c r="A1" s="6" t="s">
        <v>20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2"/>
    </row>
    <row r="2" spans="1:16" x14ac:dyDescent="0.25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"/>
    </row>
    <row r="3" spans="1:16" x14ac:dyDescent="0.25">
      <c r="A3" s="6" t="s">
        <v>21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6" ht="95.25" customHeight="1" x14ac:dyDescent="0.25">
      <c r="A4" s="9"/>
      <c r="B4" s="8" t="s">
        <v>1</v>
      </c>
      <c r="C4" s="8" t="s">
        <v>2</v>
      </c>
      <c r="D4" s="7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17</v>
      </c>
      <c r="L4" s="8" t="s">
        <v>18</v>
      </c>
      <c r="M4" s="8" t="s">
        <v>19</v>
      </c>
      <c r="N4" s="1"/>
      <c r="O4" s="1"/>
      <c r="P4" s="1"/>
    </row>
    <row r="5" spans="1:16" x14ac:dyDescent="0.25">
      <c r="A5" s="5" t="s">
        <v>10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x14ac:dyDescent="0.25">
      <c r="A6" s="3"/>
      <c r="B6" s="17">
        <f>[1]худграф!B6</f>
        <v>103</v>
      </c>
      <c r="C6" s="17">
        <f>[1]худграф!C6</f>
        <v>25</v>
      </c>
      <c r="D6" s="18">
        <f>[1]худграф!D6</f>
        <v>4.38</v>
      </c>
      <c r="E6" s="17">
        <f>[1]худграф!E6</f>
        <v>1</v>
      </c>
      <c r="F6" s="17">
        <f>[1]худграф!F6</f>
        <v>18</v>
      </c>
      <c r="G6" s="17">
        <f>[1]худграф!G6</f>
        <v>2</v>
      </c>
      <c r="H6" s="17">
        <f>[1]худграф!H6</f>
        <v>1</v>
      </c>
      <c r="I6" s="17">
        <f>[1]худграф!I6</f>
        <v>1113</v>
      </c>
      <c r="J6" s="17">
        <f>[1]худграф!J6</f>
        <v>954</v>
      </c>
      <c r="K6" s="17">
        <f>[1]худграф!K6</f>
        <v>144</v>
      </c>
      <c r="L6" s="13">
        <f>[1]худграф!L6</f>
        <v>0.96</v>
      </c>
      <c r="M6" s="13">
        <f>[1]худграф!M6</f>
        <v>0.76</v>
      </c>
    </row>
    <row r="7" spans="1:16" x14ac:dyDescent="0.25">
      <c r="A7" s="19"/>
      <c r="B7" s="17" t="str">
        <f>[1]худграф!B7</f>
        <v>103Д</v>
      </c>
      <c r="C7" s="17">
        <f>[1]худграф!C7</f>
        <v>4</v>
      </c>
      <c r="D7" s="18">
        <f>[1]худграф!D7</f>
        <v>3.7916666666666665</v>
      </c>
      <c r="E7" s="17">
        <f>[1]худграф!E7</f>
        <v>0</v>
      </c>
      <c r="F7" s="17">
        <f>[1]худграф!F7</f>
        <v>1</v>
      </c>
      <c r="G7" s="17">
        <f>[1]худграф!G7</f>
        <v>0</v>
      </c>
      <c r="H7" s="17">
        <f>[1]худграф!H7</f>
        <v>1</v>
      </c>
      <c r="I7" s="17">
        <f>[1]худграф!I7</f>
        <v>200</v>
      </c>
      <c r="J7" s="17">
        <f>[1]худграф!J7</f>
        <v>103</v>
      </c>
      <c r="K7" s="17">
        <f>[1]худграф!K7</f>
        <v>97</v>
      </c>
      <c r="L7" s="13">
        <f>[1]худграф!L7</f>
        <v>0.75</v>
      </c>
      <c r="M7" s="13">
        <f>[1]худграф!M7</f>
        <v>0.25</v>
      </c>
    </row>
    <row r="8" spans="1:16" x14ac:dyDescent="0.25">
      <c r="A8" s="19"/>
      <c r="B8" s="17">
        <f>[1]худграф!B8</f>
        <v>203</v>
      </c>
      <c r="C8" s="17">
        <f>[1]худграф!C8</f>
        <v>25</v>
      </c>
      <c r="D8" s="18">
        <f>[1]худграф!D8</f>
        <v>4.4676923076923085</v>
      </c>
      <c r="E8" s="17">
        <f>[1]худграф!E8</f>
        <v>2</v>
      </c>
      <c r="F8" s="17">
        <f>[1]худграф!F8</f>
        <v>19</v>
      </c>
      <c r="G8" s="17">
        <f>[1]худграф!G8</f>
        <v>0</v>
      </c>
      <c r="H8" s="17">
        <f>[1]худграф!H8</f>
        <v>0</v>
      </c>
      <c r="I8" s="17">
        <f>[1]худграф!I8</f>
        <v>273</v>
      </c>
      <c r="J8" s="17">
        <f>[1]худграф!J8</f>
        <v>225</v>
      </c>
      <c r="K8" s="17">
        <f>[1]худграф!K8</f>
        <v>48</v>
      </c>
      <c r="L8" s="13">
        <f>[1]худграф!L8</f>
        <v>1</v>
      </c>
      <c r="M8" s="13">
        <f>[1]худграф!M8</f>
        <v>0.84</v>
      </c>
    </row>
    <row r="9" spans="1:16" x14ac:dyDescent="0.25">
      <c r="A9" s="19"/>
      <c r="B9" s="17" t="str">
        <f>[1]худграф!B9</f>
        <v>203Д</v>
      </c>
      <c r="C9" s="17">
        <f>[1]худграф!C9</f>
        <v>5</v>
      </c>
      <c r="D9" s="18">
        <f>[1]худграф!D9</f>
        <v>4.430769230769231</v>
      </c>
      <c r="E9" s="17">
        <f>[1]худграф!E9</f>
        <v>0</v>
      </c>
      <c r="F9" s="17">
        <f>[1]худграф!F9</f>
        <v>4</v>
      </c>
      <c r="G9" s="17">
        <f>[1]худграф!G9</f>
        <v>0</v>
      </c>
      <c r="H9" s="17">
        <f>[1]худграф!H9</f>
        <v>0</v>
      </c>
      <c r="I9" s="17">
        <f>[1]худграф!I9</f>
        <v>63</v>
      </c>
      <c r="J9" s="17">
        <f>[1]худграф!J9</f>
        <v>35</v>
      </c>
      <c r="K9" s="17">
        <f>[1]худграф!K9</f>
        <v>26</v>
      </c>
      <c r="L9" s="13">
        <f>[1]худграф!L9</f>
        <v>1</v>
      </c>
      <c r="M9" s="13">
        <f>[1]худграф!M9</f>
        <v>0.8</v>
      </c>
    </row>
    <row r="10" spans="1:16" x14ac:dyDescent="0.25">
      <c r="A10" s="19"/>
      <c r="B10" s="17">
        <f>[1]худграф!B10</f>
        <v>303</v>
      </c>
      <c r="C10" s="17">
        <f>[1]худграф!C10</f>
        <v>25</v>
      </c>
      <c r="D10" s="18">
        <f>[1]худграф!D10</f>
        <v>4.3876923076923076</v>
      </c>
      <c r="E10" s="17">
        <f>[1]худграф!E10</f>
        <v>9</v>
      </c>
      <c r="F10" s="17">
        <f>[1]худграф!F10</f>
        <v>11</v>
      </c>
      <c r="G10" s="17">
        <f>[1]худграф!G10</f>
        <v>0</v>
      </c>
      <c r="H10" s="17">
        <f>[1]худграф!H10</f>
        <v>2</v>
      </c>
      <c r="I10" s="17">
        <f>[1]худграф!I10</f>
        <v>2016</v>
      </c>
      <c r="J10" s="17">
        <f>[1]худграф!J10</f>
        <v>985</v>
      </c>
      <c r="K10" s="17">
        <f>[1]худграф!K10</f>
        <v>1031</v>
      </c>
      <c r="L10" s="13">
        <f>[1]худграф!L10</f>
        <v>0.92</v>
      </c>
      <c r="M10" s="13">
        <f>[1]худграф!M10</f>
        <v>0.8</v>
      </c>
    </row>
    <row r="11" spans="1:16" x14ac:dyDescent="0.25">
      <c r="A11" s="20"/>
      <c r="B11" s="17" t="str">
        <f>[1]худграф!B11</f>
        <v>303 Д</v>
      </c>
      <c r="C11" s="17">
        <f>[1]худграф!C11</f>
        <v>6</v>
      </c>
      <c r="D11" s="18">
        <f>[1]худграф!D11</f>
        <v>3.8205128205128207</v>
      </c>
      <c r="E11" s="17">
        <f>[1]худграф!E11</f>
        <v>0</v>
      </c>
      <c r="F11" s="17">
        <f>[1]худграф!F11</f>
        <v>5</v>
      </c>
      <c r="G11" s="17">
        <f>[1]худграф!G11</f>
        <v>0</v>
      </c>
      <c r="H11" s="17">
        <f>[1]худграф!H11</f>
        <v>1</v>
      </c>
      <c r="I11" s="17">
        <f>[1]худграф!I11</f>
        <v>925</v>
      </c>
      <c r="J11" s="17">
        <f>[1]худграф!J11</f>
        <v>125</v>
      </c>
      <c r="K11" s="17">
        <f>[1]худграф!K11</f>
        <v>800</v>
      </c>
      <c r="L11" s="13">
        <f>[1]худграф!L11</f>
        <v>0.83333333333333337</v>
      </c>
      <c r="M11" s="13">
        <f>[1]худграф!M11</f>
        <v>0.83333333333333337</v>
      </c>
    </row>
    <row r="12" spans="1:16" x14ac:dyDescent="0.25">
      <c r="A12" s="20"/>
      <c r="B12" s="17" t="str">
        <f>[1]худграф!B12</f>
        <v>403 403Д</v>
      </c>
      <c r="C12" s="17">
        <f>[1]худграф!C12</f>
        <v>25</v>
      </c>
      <c r="D12" s="18">
        <f>[1]худграф!D12</f>
        <v>4.2166666666666659</v>
      </c>
      <c r="E12" s="17">
        <f>[1]худграф!E12</f>
        <v>7</v>
      </c>
      <c r="F12" s="17">
        <f>[1]худграф!F12</f>
        <v>9</v>
      </c>
      <c r="G12" s="17">
        <f>[1]худграф!G12</f>
        <v>0</v>
      </c>
      <c r="H12" s="17">
        <f>[1]худграф!H12</f>
        <v>0</v>
      </c>
      <c r="I12" s="17">
        <f>[1]худграф!I12</f>
        <v>1133</v>
      </c>
      <c r="J12" s="17">
        <f>[1]худграф!J12</f>
        <v>264</v>
      </c>
      <c r="K12" s="17">
        <f>[1]худграф!K12</f>
        <v>869</v>
      </c>
      <c r="L12" s="13">
        <f>[1]худграф!L12</f>
        <v>1</v>
      </c>
      <c r="M12" s="13">
        <f>[1]худграф!M12</f>
        <v>0.64</v>
      </c>
    </row>
    <row r="13" spans="1:16" x14ac:dyDescent="0.25">
      <c r="A13" s="21" t="s">
        <v>11</v>
      </c>
      <c r="B13" s="22"/>
      <c r="C13" s="23">
        <f>SUM(C6:C12)</f>
        <v>115</v>
      </c>
      <c r="D13" s="24">
        <f>AVERAGE(D6:D12)</f>
        <v>4.213571428571429</v>
      </c>
      <c r="E13" s="23">
        <f t="shared" ref="E13:K13" si="0">SUM(E6:E12)</f>
        <v>19</v>
      </c>
      <c r="F13" s="23">
        <f t="shared" si="0"/>
        <v>67</v>
      </c>
      <c r="G13" s="23">
        <f t="shared" si="0"/>
        <v>2</v>
      </c>
      <c r="H13" s="23">
        <f t="shared" si="0"/>
        <v>5</v>
      </c>
      <c r="I13" s="23">
        <f t="shared" si="0"/>
        <v>5723</v>
      </c>
      <c r="J13" s="23">
        <f t="shared" si="0"/>
        <v>2691</v>
      </c>
      <c r="K13" s="23">
        <f t="shared" si="0"/>
        <v>3015</v>
      </c>
      <c r="L13" s="25">
        <f>AVERAGE(L6:L12)</f>
        <v>0.92333333333333323</v>
      </c>
      <c r="M13" s="25">
        <f>AVERAGE(M6:M12)</f>
        <v>0.70333333333333325</v>
      </c>
    </row>
    <row r="14" spans="1:16" x14ac:dyDescent="0.25">
      <c r="A14" s="5" t="s"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1:16" x14ac:dyDescent="0.25">
      <c r="A15" s="26"/>
      <c r="B15" s="17">
        <f>[1]дошкольное!B6</f>
        <v>11</v>
      </c>
      <c r="C15" s="17">
        <f>[1]дошкольное!C6</f>
        <v>25</v>
      </c>
      <c r="D15" s="18">
        <f>[1]дошкольное!D6</f>
        <v>4.333333333333333</v>
      </c>
      <c r="E15" s="17">
        <f>[1]дошкольное!E6</f>
        <v>0</v>
      </c>
      <c r="F15" s="17">
        <f>[1]дошкольное!F6</f>
        <v>22</v>
      </c>
      <c r="G15" s="17">
        <f>[1]дошкольное!G6</f>
        <v>0</v>
      </c>
      <c r="H15" s="17">
        <f>[1]дошкольное!H6</f>
        <v>0</v>
      </c>
      <c r="I15" s="17">
        <f>[1]дошкольное!I6</f>
        <v>760</v>
      </c>
      <c r="J15" s="17">
        <f>[1]дошкольное!J6</f>
        <v>581</v>
      </c>
      <c r="K15" s="17">
        <f>[1]дошкольное!K6</f>
        <v>179</v>
      </c>
      <c r="L15" s="13">
        <f>[1]дошкольное!L6</f>
        <v>1</v>
      </c>
      <c r="M15" s="13">
        <f>[1]дошкольное!M6</f>
        <v>0.88</v>
      </c>
    </row>
    <row r="16" spans="1:16" x14ac:dyDescent="0.25">
      <c r="A16" s="27"/>
      <c r="B16" s="17" t="str">
        <f>[1]дошкольное!B7</f>
        <v>11Д</v>
      </c>
      <c r="C16" s="17">
        <f>[1]дошкольное!C7</f>
        <v>11</v>
      </c>
      <c r="D16" s="18">
        <f>[1]дошкольное!D7</f>
        <v>4.1833333333333345</v>
      </c>
      <c r="E16" s="17">
        <f>[1]дошкольное!E7</f>
        <v>0</v>
      </c>
      <c r="F16" s="17">
        <f>[1]дошкольное!F7</f>
        <v>7</v>
      </c>
      <c r="G16" s="17">
        <f>[1]дошкольное!G7</f>
        <v>0</v>
      </c>
      <c r="H16" s="17">
        <f>[1]дошкольное!H7</f>
        <v>1</v>
      </c>
      <c r="I16" s="17">
        <f>[1]дошкольное!I7</f>
        <v>313</v>
      </c>
      <c r="J16" s="17">
        <f>[1]дошкольное!J7</f>
        <v>119</v>
      </c>
      <c r="K16" s="17">
        <f>[1]дошкольное!K7</f>
        <v>128</v>
      </c>
      <c r="L16" s="13">
        <f>[1]дошкольное!L7</f>
        <v>0.90909090909090906</v>
      </c>
      <c r="M16" s="13">
        <f>[1]дошкольное!M7</f>
        <v>0.63636363636363635</v>
      </c>
    </row>
    <row r="17" spans="1:13" x14ac:dyDescent="0.25">
      <c r="A17" s="27"/>
      <c r="B17" s="17">
        <f>[1]дошкольное!B8</f>
        <v>21</v>
      </c>
      <c r="C17" s="17">
        <f>[1]дошкольное!C8</f>
        <v>23</v>
      </c>
      <c r="D17" s="18">
        <f>[1]дошкольное!D8</f>
        <v>4.251515151515151</v>
      </c>
      <c r="E17" s="17">
        <f>[1]дошкольное!E8</f>
        <v>0</v>
      </c>
      <c r="F17" s="17">
        <f>[1]дошкольное!F8</f>
        <v>17</v>
      </c>
      <c r="G17" s="17">
        <f>[1]дошкольное!G8</f>
        <v>0</v>
      </c>
      <c r="H17" s="17">
        <f>[1]дошкольное!H8</f>
        <v>0</v>
      </c>
      <c r="I17" s="17">
        <f>[1]дошкольное!I8</f>
        <v>808</v>
      </c>
      <c r="J17" s="17">
        <f>[1]дошкольное!J8</f>
        <v>540</v>
      </c>
      <c r="K17" s="17">
        <f>[1]дошкольное!K8</f>
        <v>268</v>
      </c>
      <c r="L17" s="13">
        <f>[1]дошкольное!L8</f>
        <v>1</v>
      </c>
      <c r="M17" s="13">
        <f>[1]дошкольное!M8</f>
        <v>0.73913043478260865</v>
      </c>
    </row>
    <row r="18" spans="1:13" x14ac:dyDescent="0.25">
      <c r="A18" s="27"/>
      <c r="B18" s="17" t="str">
        <f>[1]дошкольное!B9</f>
        <v>21Д</v>
      </c>
      <c r="C18" s="17">
        <f>[1]дошкольное!C9</f>
        <v>8</v>
      </c>
      <c r="D18" s="18">
        <f>[1]дошкольное!D9</f>
        <v>3.9523809523809526</v>
      </c>
      <c r="E18" s="17">
        <f>[1]дошкольное!E9</f>
        <v>0</v>
      </c>
      <c r="F18" s="17">
        <f>[1]дошкольное!F9</f>
        <v>4</v>
      </c>
      <c r="G18" s="17">
        <f>[1]дошкольное!G9</f>
        <v>0</v>
      </c>
      <c r="H18" s="17">
        <f>[1]дошкольное!H9</f>
        <v>0</v>
      </c>
      <c r="I18" s="17">
        <f>[1]дошкольное!I9</f>
        <v>321</v>
      </c>
      <c r="J18" s="17">
        <f>[1]дошкольное!J9</f>
        <v>92</v>
      </c>
      <c r="K18" s="17">
        <f>[1]дошкольное!K9</f>
        <v>229</v>
      </c>
      <c r="L18" s="13">
        <f>[1]дошкольное!L9</f>
        <v>1</v>
      </c>
      <c r="M18" s="13">
        <f>[1]дошкольное!M9</f>
        <v>0.5</v>
      </c>
    </row>
    <row r="19" spans="1:13" x14ac:dyDescent="0.25">
      <c r="A19" s="27"/>
      <c r="B19" s="17">
        <f>[1]дошкольное!B10</f>
        <v>31</v>
      </c>
      <c r="C19" s="17">
        <f>[1]дошкольное!C10</f>
        <v>25</v>
      </c>
      <c r="D19" s="18">
        <f>[1]дошкольное!D10</f>
        <v>3.4720000000000004</v>
      </c>
      <c r="E19" s="17">
        <f>[1]дошкольное!E10</f>
        <v>0</v>
      </c>
      <c r="F19" s="17">
        <f>[1]дошкольное!F10</f>
        <v>9</v>
      </c>
      <c r="G19" s="17">
        <f>[1]дошкольное!G10</f>
        <v>0</v>
      </c>
      <c r="H19" s="17">
        <f>[1]дошкольное!H10</f>
        <v>4</v>
      </c>
      <c r="I19" s="17">
        <f>[1]дошкольное!I10</f>
        <v>1473</v>
      </c>
      <c r="J19" s="17">
        <f>[1]дошкольное!J10</f>
        <v>810</v>
      </c>
      <c r="K19" s="17">
        <f>[1]дошкольное!K10</f>
        <v>683</v>
      </c>
      <c r="L19" s="13">
        <f>[1]дошкольное!L10</f>
        <v>0.84</v>
      </c>
      <c r="M19" s="13">
        <f>[1]дошкольное!M10</f>
        <v>0.36</v>
      </c>
    </row>
    <row r="20" spans="1:13" x14ac:dyDescent="0.25">
      <c r="A20" s="28"/>
      <c r="B20" s="17" t="str">
        <f>[1]дошкольное!B11</f>
        <v>31Д</v>
      </c>
      <c r="C20" s="17">
        <f>[1]дошкольное!C11</f>
        <v>8</v>
      </c>
      <c r="D20" s="18">
        <f>[1]дошкольное!D11</f>
        <v>3.5750000000000002</v>
      </c>
      <c r="E20" s="17">
        <f>[1]дошкольное!E11</f>
        <v>0</v>
      </c>
      <c r="F20" s="17">
        <f>[1]дошкольное!F11</f>
        <v>2</v>
      </c>
      <c r="G20" s="17">
        <f>[1]дошкольное!G11</f>
        <v>0</v>
      </c>
      <c r="H20" s="17">
        <f>[1]дошкольное!H11</f>
        <v>1</v>
      </c>
      <c r="I20" s="17">
        <f>[1]дошкольное!I11</f>
        <v>525</v>
      </c>
      <c r="J20" s="17">
        <f>[1]дошкольное!J11</f>
        <v>315</v>
      </c>
      <c r="K20" s="17">
        <f>[1]дошкольное!K11</f>
        <v>210</v>
      </c>
      <c r="L20" s="13">
        <f>[1]дошкольное!L11</f>
        <v>0.875</v>
      </c>
      <c r="M20" s="13">
        <f>[1]дошкольное!M11</f>
        <v>0.25</v>
      </c>
    </row>
    <row r="21" spans="1:13" x14ac:dyDescent="0.25">
      <c r="A21" s="28"/>
      <c r="B21" s="17">
        <f>[1]дошкольное!B12</f>
        <v>32</v>
      </c>
      <c r="C21" s="17">
        <f>[1]дошкольное!C12</f>
        <v>23</v>
      </c>
      <c r="D21" s="18">
        <f>[1]дошкольное!D12</f>
        <v>4.6195652173913047</v>
      </c>
      <c r="E21" s="17">
        <f>[1]дошкольное!E12</f>
        <v>6</v>
      </c>
      <c r="F21" s="17">
        <f>[1]дошкольное!F12</f>
        <v>15</v>
      </c>
      <c r="G21" s="17">
        <f>[1]дошкольное!G12</f>
        <v>0</v>
      </c>
      <c r="H21" s="17">
        <f>[1]дошкольное!H12</f>
        <v>0</v>
      </c>
      <c r="I21" s="17">
        <f>[1]дошкольное!I12</f>
        <v>422</v>
      </c>
      <c r="J21" s="17">
        <f>[1]дошкольное!J12</f>
        <v>275</v>
      </c>
      <c r="K21" s="17">
        <f>[1]дошкольное!K12</f>
        <v>141</v>
      </c>
      <c r="L21" s="13">
        <f>[1]дошкольное!L12</f>
        <v>1</v>
      </c>
      <c r="M21" s="13">
        <f>[1]дошкольное!M12</f>
        <v>0.91304347826086951</v>
      </c>
    </row>
    <row r="22" spans="1:13" x14ac:dyDescent="0.25">
      <c r="A22" s="28"/>
      <c r="B22" s="17">
        <f>[1]дошкольное!B13</f>
        <v>41</v>
      </c>
      <c r="C22" s="17">
        <f>[1]дошкольное!C13</f>
        <v>22</v>
      </c>
      <c r="D22" s="18">
        <f>[1]дошкольное!D13</f>
        <v>4.4041666666666668</v>
      </c>
      <c r="E22" s="17">
        <f>[1]дошкольное!E13</f>
        <v>4</v>
      </c>
      <c r="F22" s="17">
        <f>[1]дошкольное!F13</f>
        <v>11</v>
      </c>
      <c r="G22" s="17">
        <f>[1]дошкольное!G13</f>
        <v>0</v>
      </c>
      <c r="H22" s="17">
        <f>[1]дошкольное!H13</f>
        <v>0</v>
      </c>
      <c r="I22" s="17">
        <f>[1]дошкольное!I13</f>
        <v>1720</v>
      </c>
      <c r="J22" s="17">
        <f>[1]дошкольное!J13</f>
        <v>1410</v>
      </c>
      <c r="K22" s="17">
        <f>[1]дошкольное!K13</f>
        <v>310</v>
      </c>
      <c r="L22" s="13">
        <f>[1]дошкольное!L13</f>
        <v>1</v>
      </c>
      <c r="M22" s="13">
        <f>[1]дошкольное!M13</f>
        <v>0.68181818181818177</v>
      </c>
    </row>
    <row r="23" spans="1:13" x14ac:dyDescent="0.25">
      <c r="A23" s="19"/>
      <c r="B23" s="17" t="str">
        <f>[1]дошкольное!B14</f>
        <v>41Д</v>
      </c>
      <c r="C23" s="17">
        <f>[1]дошкольное!C14</f>
        <v>7</v>
      </c>
      <c r="D23" s="18">
        <f>[1]дошкольное!D14</f>
        <v>3.8214285714285707</v>
      </c>
      <c r="E23" s="17">
        <f>[1]дошкольное!E14</f>
        <v>0</v>
      </c>
      <c r="F23" s="17">
        <f>[1]дошкольное!F14</f>
        <v>3</v>
      </c>
      <c r="G23" s="17">
        <f>[1]дошкольное!G14</f>
        <v>0</v>
      </c>
      <c r="H23" s="17">
        <f>[1]дошкольное!H14</f>
        <v>0</v>
      </c>
      <c r="I23" s="17">
        <f>[1]дошкольное!I14</f>
        <v>869</v>
      </c>
      <c r="J23" s="17">
        <f>[1]дошкольное!J14</f>
        <v>618</v>
      </c>
      <c r="K23" s="17">
        <f>[1]дошкольное!K14</f>
        <v>251</v>
      </c>
      <c r="L23" s="13">
        <f>[1]дошкольное!L14</f>
        <v>1</v>
      </c>
      <c r="M23" s="13">
        <f>[1]дошкольное!M14</f>
        <v>0.42857142857142855</v>
      </c>
    </row>
    <row r="24" spans="1:13" x14ac:dyDescent="0.25">
      <c r="A24" s="21" t="s">
        <v>11</v>
      </c>
      <c r="B24" s="22"/>
      <c r="C24" s="11">
        <f>SUM(C15:C23)</f>
        <v>152</v>
      </c>
      <c r="D24" s="15">
        <f>AVERAGE(D15:D23)</f>
        <v>4.0680803584499232</v>
      </c>
      <c r="E24" s="11">
        <f t="shared" ref="E24:K24" si="1">SUM(E15:E23)</f>
        <v>10</v>
      </c>
      <c r="F24" s="11">
        <f t="shared" si="1"/>
        <v>90</v>
      </c>
      <c r="G24" s="11">
        <f t="shared" si="1"/>
        <v>0</v>
      </c>
      <c r="H24" s="11">
        <f t="shared" si="1"/>
        <v>6</v>
      </c>
      <c r="I24" s="11">
        <f t="shared" si="1"/>
        <v>7211</v>
      </c>
      <c r="J24" s="11">
        <f t="shared" si="1"/>
        <v>4760</v>
      </c>
      <c r="K24" s="11">
        <f t="shared" si="1"/>
        <v>2399</v>
      </c>
      <c r="L24" s="12">
        <f>AVERAGE(L15:L23)</f>
        <v>0.95823232323232332</v>
      </c>
      <c r="M24" s="12">
        <f>AVERAGE(M15:M23)</f>
        <v>0.59876968442185829</v>
      </c>
    </row>
    <row r="25" spans="1:13" x14ac:dyDescent="0.25">
      <c r="A25" s="5" t="s">
        <v>13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3"/>
      <c r="B26" s="17">
        <f>[1]школьное!B6</f>
        <v>104</v>
      </c>
      <c r="C26" s="17">
        <f>[1]школьное!C6</f>
        <v>25</v>
      </c>
      <c r="D26" s="18">
        <f>[1]школьное!D6</f>
        <v>4.4466666666666654</v>
      </c>
      <c r="E26" s="17">
        <f>[1]школьное!E6</f>
        <v>0</v>
      </c>
      <c r="F26" s="17">
        <f>[1]школьное!F6</f>
        <v>25</v>
      </c>
      <c r="G26" s="17">
        <f>[1]школьное!G6</f>
        <v>0</v>
      </c>
      <c r="H26" s="17">
        <f>[1]школьное!H6</f>
        <v>0</v>
      </c>
      <c r="I26" s="17">
        <f>[1]школьное!I6</f>
        <v>190</v>
      </c>
      <c r="J26" s="17">
        <f>[1]школьное!J6</f>
        <v>166</v>
      </c>
      <c r="K26" s="17">
        <f>[1]школьное!K6</f>
        <v>24</v>
      </c>
      <c r="L26" s="13">
        <f>[1]школьное!L6</f>
        <v>1</v>
      </c>
      <c r="M26" s="13">
        <f>[1]школьное!M6</f>
        <v>1</v>
      </c>
    </row>
    <row r="27" spans="1:13" x14ac:dyDescent="0.25">
      <c r="A27" s="19"/>
      <c r="B27" s="17" t="str">
        <f>[1]школьное!B7</f>
        <v>104Д</v>
      </c>
      <c r="C27" s="17">
        <f>[1]школьное!C7</f>
        <v>14</v>
      </c>
      <c r="D27" s="18">
        <f>[1]школьное!D7</f>
        <v>4.1726190476190474</v>
      </c>
      <c r="E27" s="17">
        <f>[1]школьное!E7</f>
        <v>0</v>
      </c>
      <c r="F27" s="17">
        <f>[1]школьное!F7</f>
        <v>9</v>
      </c>
      <c r="G27" s="17">
        <f>[1]школьное!G7</f>
        <v>1</v>
      </c>
      <c r="H27" s="17">
        <f>[1]школьное!H7</f>
        <v>0</v>
      </c>
      <c r="I27" s="17">
        <f>[1]школьное!I7</f>
        <v>112</v>
      </c>
      <c r="J27" s="17">
        <f>[1]школьное!J7</f>
        <v>77</v>
      </c>
      <c r="K27" s="17">
        <f>[1]школьное!K7</f>
        <v>35</v>
      </c>
      <c r="L27" s="13">
        <f>[1]школьное!L7</f>
        <v>1</v>
      </c>
      <c r="M27" s="13">
        <f>[1]школьное!M7</f>
        <v>0.6428571428571429</v>
      </c>
    </row>
    <row r="28" spans="1:13" x14ac:dyDescent="0.25">
      <c r="A28" s="19"/>
      <c r="B28" s="17" t="str">
        <f>[1]школьное!B8</f>
        <v>105, 105Д</v>
      </c>
      <c r="C28" s="17">
        <f>[1]школьное!C8</f>
        <v>27</v>
      </c>
      <c r="D28" s="18">
        <f>[1]школьное!D8</f>
        <v>4.2063492063492065</v>
      </c>
      <c r="E28" s="17">
        <f>[1]школьное!E8</f>
        <v>0</v>
      </c>
      <c r="F28" s="17">
        <f>[1]школьное!F8</f>
        <v>21</v>
      </c>
      <c r="G28" s="17">
        <f>[1]школьное!G8</f>
        <v>0</v>
      </c>
      <c r="H28" s="17">
        <f>[1]школьное!H8</f>
        <v>2</v>
      </c>
      <c r="I28" s="17">
        <f>[1]школьное!I8</f>
        <v>576</v>
      </c>
      <c r="J28" s="17">
        <f>[1]школьное!J8</f>
        <v>425</v>
      </c>
      <c r="K28" s="17">
        <f>[1]школьное!K8</f>
        <v>88</v>
      </c>
      <c r="L28" s="13">
        <f>[1]школьное!L8</f>
        <v>0.92592592592592593</v>
      </c>
      <c r="M28" s="13">
        <f>[1]школьное!M8</f>
        <v>0.77777777777777779</v>
      </c>
    </row>
    <row r="29" spans="1:13" x14ac:dyDescent="0.25">
      <c r="A29" s="19"/>
      <c r="B29" s="17">
        <f>[1]школьное!B9</f>
        <v>204</v>
      </c>
      <c r="C29" s="17">
        <f>[1]школьное!C9</f>
        <v>24</v>
      </c>
      <c r="D29" s="18">
        <f>[1]школьное!D9</f>
        <v>4.6024844720496896</v>
      </c>
      <c r="E29" s="17">
        <f>[1]школьное!E9</f>
        <v>3</v>
      </c>
      <c r="F29" s="17">
        <f>[1]школьное!F9</f>
        <v>16</v>
      </c>
      <c r="G29" s="17">
        <f>[1]школьное!G9</f>
        <v>2</v>
      </c>
      <c r="H29" s="17">
        <f>[1]школьное!H9</f>
        <v>0</v>
      </c>
      <c r="I29" s="17">
        <f>[1]школьное!I9</f>
        <v>249</v>
      </c>
      <c r="J29" s="17">
        <f>[1]школьное!J9</f>
        <v>171</v>
      </c>
      <c r="K29" s="17">
        <f>[1]школьное!K9</f>
        <v>72</v>
      </c>
      <c r="L29" s="13">
        <f>[1]школьное!L9</f>
        <v>1</v>
      </c>
      <c r="M29" s="13">
        <f>[1]школьное!M9</f>
        <v>0.79166666666666663</v>
      </c>
    </row>
    <row r="30" spans="1:13" x14ac:dyDescent="0.25">
      <c r="A30" s="19"/>
      <c r="B30" s="17" t="str">
        <f>[1]школьное!B10</f>
        <v>204Д</v>
      </c>
      <c r="C30" s="17">
        <f>[1]школьное!C10</f>
        <v>11</v>
      </c>
      <c r="D30" s="18">
        <f>[1]школьное!D10</f>
        <v>4.1298701298701301</v>
      </c>
      <c r="E30" s="17">
        <f>[1]школьное!E10</f>
        <v>0</v>
      </c>
      <c r="F30" s="17">
        <f>[1]школьное!F10</f>
        <v>4</v>
      </c>
      <c r="G30" s="17">
        <f>[1]школьное!G10</f>
        <v>3</v>
      </c>
      <c r="H30" s="17">
        <f>[1]школьное!H10</f>
        <v>0</v>
      </c>
      <c r="I30" s="17">
        <f>[1]школьное!I10</f>
        <v>125</v>
      </c>
      <c r="J30" s="17">
        <f>[1]школьное!J10</f>
        <v>57</v>
      </c>
      <c r="K30" s="17">
        <f>[1]школьное!K10</f>
        <v>30</v>
      </c>
      <c r="L30" s="13">
        <f>[1]школьное!L10</f>
        <v>1</v>
      </c>
      <c r="M30" s="13">
        <f>[1]школьное!M10</f>
        <v>0.36363636363636365</v>
      </c>
    </row>
    <row r="31" spans="1:13" x14ac:dyDescent="0.25">
      <c r="A31" s="19"/>
      <c r="B31" s="17" t="str">
        <f>[1]школьное!B11</f>
        <v>205, 205Д</v>
      </c>
      <c r="C31" s="17">
        <f>[1]школьное!C11</f>
        <v>26</v>
      </c>
      <c r="D31" s="18">
        <f>[1]школьное!D11</f>
        <v>4.2951388888888884</v>
      </c>
      <c r="E31" s="17">
        <f>[1]школьное!E11</f>
        <v>2</v>
      </c>
      <c r="F31" s="17">
        <f>[1]школьное!F11</f>
        <v>14</v>
      </c>
      <c r="G31" s="17">
        <f>[1]школьное!G11</f>
        <v>1</v>
      </c>
      <c r="H31" s="17">
        <f>[1]школьное!H11</f>
        <v>4</v>
      </c>
      <c r="I31" s="17">
        <f>[1]школьное!I11</f>
        <v>604</v>
      </c>
      <c r="J31" s="17">
        <f>[1]школьное!J11</f>
        <v>560</v>
      </c>
      <c r="K31" s="17">
        <f>[1]школьное!K11</f>
        <v>44</v>
      </c>
      <c r="L31" s="13">
        <f>[1]школьное!L11</f>
        <v>0.84615384615384615</v>
      </c>
      <c r="M31" s="13">
        <f>[1]школьное!M11</f>
        <v>0.61538461538461542</v>
      </c>
    </row>
    <row r="32" spans="1:13" x14ac:dyDescent="0.25">
      <c r="A32" s="28"/>
      <c r="B32" s="17">
        <f>[1]школьное!B12</f>
        <v>304</v>
      </c>
      <c r="C32" s="17">
        <f>[1]школьное!C12</f>
        <v>23</v>
      </c>
      <c r="D32" s="18">
        <f>[1]школьное!D12</f>
        <v>4.260416666666667</v>
      </c>
      <c r="E32" s="17">
        <f>[1]школьное!E12</f>
        <v>4</v>
      </c>
      <c r="F32" s="17">
        <f>[1]школьное!F12</f>
        <v>15</v>
      </c>
      <c r="G32" s="17">
        <f>[1]школьное!G12</f>
        <v>0</v>
      </c>
      <c r="H32" s="17">
        <f>[1]школьное!H12</f>
        <v>3</v>
      </c>
      <c r="I32" s="17">
        <f>[1]школьное!I12</f>
        <v>1829</v>
      </c>
      <c r="J32" s="17">
        <f>[1]школьное!J12</f>
        <v>607</v>
      </c>
      <c r="K32" s="17">
        <f>[1]школьное!K12</f>
        <v>1222</v>
      </c>
      <c r="L32" s="13">
        <f>[1]школьное!L12</f>
        <v>0.86956521739130432</v>
      </c>
      <c r="M32" s="13">
        <f>[1]школьное!M12</f>
        <v>0.82608695652173914</v>
      </c>
    </row>
    <row r="33" spans="1:13" x14ac:dyDescent="0.25">
      <c r="A33" s="28"/>
      <c r="B33" s="17" t="str">
        <f>[1]школьное!B13</f>
        <v>304 Д</v>
      </c>
      <c r="C33" s="17">
        <f>[1]школьное!C13</f>
        <v>3</v>
      </c>
      <c r="D33" s="18">
        <f>[1]школьное!D13</f>
        <v>3.3333333333333335</v>
      </c>
      <c r="E33" s="17">
        <f>[1]школьное!E13</f>
        <v>0</v>
      </c>
      <c r="F33" s="17">
        <f>[1]школьное!F13</f>
        <v>0</v>
      </c>
      <c r="G33" s="17">
        <f>[1]школьное!G13</f>
        <v>0</v>
      </c>
      <c r="H33" s="17">
        <f>[1]школьное!H13</f>
        <v>1</v>
      </c>
      <c r="I33" s="17">
        <f>[1]школьное!I13</f>
        <v>417</v>
      </c>
      <c r="J33" s="17">
        <f>[1]школьное!J13</f>
        <v>349</v>
      </c>
      <c r="K33" s="17">
        <f>[1]школьное!K13</f>
        <v>68</v>
      </c>
      <c r="L33" s="13">
        <f>[1]школьное!L13</f>
        <v>0.66666666666666663</v>
      </c>
      <c r="M33" s="13">
        <f>[1]школьное!M13</f>
        <v>0</v>
      </c>
    </row>
    <row r="34" spans="1:13" x14ac:dyDescent="0.25">
      <c r="A34" s="20"/>
      <c r="B34" s="17">
        <f>[1]школьное!B14</f>
        <v>404</v>
      </c>
      <c r="C34" s="17">
        <f>[1]школьное!C14</f>
        <v>25</v>
      </c>
      <c r="D34" s="18">
        <f>[1]школьное!D14</f>
        <v>4.5781818181818172</v>
      </c>
      <c r="E34" s="17">
        <f>[1]школьное!E14</f>
        <v>4</v>
      </c>
      <c r="F34" s="17">
        <f>[1]школьное!F14</f>
        <v>16</v>
      </c>
      <c r="G34" s="17">
        <f>[1]школьное!G14</f>
        <v>0</v>
      </c>
      <c r="H34" s="17">
        <f>[1]школьное!H14</f>
        <v>0</v>
      </c>
      <c r="I34" s="17">
        <f>[1]школьное!I14</f>
        <v>1300</v>
      </c>
      <c r="J34" s="17">
        <f>[1]школьное!J14</f>
        <v>821</v>
      </c>
      <c r="K34" s="17">
        <f>[1]школьное!K14</f>
        <v>479</v>
      </c>
      <c r="L34" s="13">
        <f>[1]школьное!L14</f>
        <v>1</v>
      </c>
      <c r="M34" s="13">
        <f>[1]школьное!M14</f>
        <v>0.8</v>
      </c>
    </row>
    <row r="35" spans="1:13" x14ac:dyDescent="0.25">
      <c r="A35" s="20"/>
      <c r="B35" s="17" t="str">
        <f>[1]школьное!B15</f>
        <v>404Д</v>
      </c>
      <c r="C35" s="17">
        <f>[1]школьное!C15</f>
        <v>6</v>
      </c>
      <c r="D35" s="18">
        <f>[1]школьное!D15</f>
        <v>4.2272727272727275</v>
      </c>
      <c r="E35" s="17">
        <f>[1]школьное!E15</f>
        <v>0</v>
      </c>
      <c r="F35" s="17">
        <f>[1]школьное!F15</f>
        <v>2</v>
      </c>
      <c r="G35" s="17">
        <f>[1]школьное!G15</f>
        <v>2</v>
      </c>
      <c r="H35" s="17">
        <f>[1]школьное!H15</f>
        <v>0</v>
      </c>
      <c r="I35" s="17">
        <f>[1]школьное!I15</f>
        <v>468</v>
      </c>
      <c r="J35" s="17">
        <f>[1]школьное!J15</f>
        <v>204</v>
      </c>
      <c r="K35" s="17">
        <f>[1]школьное!K15</f>
        <v>264</v>
      </c>
      <c r="L35" s="13">
        <f>[1]школьное!L15</f>
        <v>1</v>
      </c>
      <c r="M35" s="13">
        <f>[1]школьное!M15</f>
        <v>0.33333333333333331</v>
      </c>
    </row>
    <row r="36" spans="1:13" x14ac:dyDescent="0.25">
      <c r="A36" s="21" t="s">
        <v>11</v>
      </c>
      <c r="B36" s="22"/>
      <c r="C36" s="23">
        <f>SUM(C26:C35)</f>
        <v>184</v>
      </c>
      <c r="D36" s="24">
        <f>AVERAGE(D26:D35)</f>
        <v>4.2252332956898169</v>
      </c>
      <c r="E36" s="23">
        <f t="shared" ref="E36:K36" si="2">SUM(E26:E35)</f>
        <v>13</v>
      </c>
      <c r="F36" s="23">
        <f t="shared" si="2"/>
        <v>122</v>
      </c>
      <c r="G36" s="23">
        <f t="shared" si="2"/>
        <v>9</v>
      </c>
      <c r="H36" s="23">
        <f t="shared" si="2"/>
        <v>10</v>
      </c>
      <c r="I36" s="23">
        <f t="shared" si="2"/>
        <v>5870</v>
      </c>
      <c r="J36" s="23">
        <f t="shared" si="2"/>
        <v>3437</v>
      </c>
      <c r="K36" s="23">
        <f t="shared" si="2"/>
        <v>2326</v>
      </c>
      <c r="L36" s="16">
        <f>AVERAGE(L26:L35)</f>
        <v>0.93083116561377433</v>
      </c>
      <c r="M36" s="16">
        <f>AVERAGE(M26:M35)</f>
        <v>0.61507428561776378</v>
      </c>
    </row>
    <row r="37" spans="1:13" x14ac:dyDescent="0.25">
      <c r="A37" s="5" t="s">
        <v>14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x14ac:dyDescent="0.25">
      <c r="A38" s="3"/>
      <c r="B38" s="17">
        <f>[1]физкультурное!B6</f>
        <v>107</v>
      </c>
      <c r="C38" s="17">
        <f>[1]физкультурное!C6</f>
        <v>26</v>
      </c>
      <c r="D38" s="18">
        <f>[1]физкультурное!D6</f>
        <v>4.1213017751479288</v>
      </c>
      <c r="E38" s="17">
        <f>[1]физкультурное!E6</f>
        <v>0</v>
      </c>
      <c r="F38" s="17">
        <f>[1]физкультурное!F6</f>
        <v>15</v>
      </c>
      <c r="G38" s="17">
        <f>[1]физкультурное!G6</f>
        <v>1</v>
      </c>
      <c r="H38" s="17">
        <f>[1]физкультурное!H6</f>
        <v>1</v>
      </c>
      <c r="I38" s="17">
        <f>[1]физкультурное!I6</f>
        <v>368</v>
      </c>
      <c r="J38" s="17">
        <f>[1]физкультурное!J6</f>
        <v>302</v>
      </c>
      <c r="K38" s="17">
        <f>[1]физкультурное!K6</f>
        <v>66</v>
      </c>
      <c r="L38" s="13">
        <f>[1]физкультурное!L6</f>
        <v>0.96153846153846156</v>
      </c>
      <c r="M38" s="13">
        <f>[1]физкультурное!M6</f>
        <v>0.57692307692307687</v>
      </c>
    </row>
    <row r="39" spans="1:13" x14ac:dyDescent="0.25">
      <c r="A39" s="19"/>
      <c r="B39" s="17" t="str">
        <f>[1]физкультурное!B7</f>
        <v>107Д</v>
      </c>
      <c r="C39" s="17">
        <f>[1]физкультурное!C7</f>
        <v>22</v>
      </c>
      <c r="D39" s="18">
        <f>[1]физкультурное!D7</f>
        <v>3.9615384615384603</v>
      </c>
      <c r="E39" s="17">
        <f>[1]физкультурное!E7</f>
        <v>0</v>
      </c>
      <c r="F39" s="17">
        <f>[1]физкультурное!F7</f>
        <v>7</v>
      </c>
      <c r="G39" s="17">
        <f>[1]физкультурное!G7</f>
        <v>2</v>
      </c>
      <c r="H39" s="17">
        <f>[1]физкультурное!H7</f>
        <v>1</v>
      </c>
      <c r="I39" s="17">
        <f>[1]физкультурное!I7</f>
        <v>235</v>
      </c>
      <c r="J39" s="17">
        <f>[1]физкультурное!J7</f>
        <v>161</v>
      </c>
      <c r="K39" s="17">
        <f>[1]физкультурное!K7</f>
        <v>74</v>
      </c>
      <c r="L39" s="13">
        <f>[1]физкультурное!L7</f>
        <v>0.95454545454545459</v>
      </c>
      <c r="M39" s="13">
        <f>[1]физкультурное!M7</f>
        <v>0.31818181818181818</v>
      </c>
    </row>
    <row r="40" spans="1:13" x14ac:dyDescent="0.25">
      <c r="A40" s="27"/>
      <c r="B40" s="17">
        <f>[1]физкультурное!B8</f>
        <v>108</v>
      </c>
      <c r="C40" s="17">
        <f>[1]физкультурное!C8</f>
        <v>28</v>
      </c>
      <c r="D40" s="18">
        <f>[1]физкультурное!D8</f>
        <v>3.8800000000000008</v>
      </c>
      <c r="E40" s="17">
        <f>[1]физкультурное!E8</f>
        <v>0</v>
      </c>
      <c r="F40" s="17">
        <f>[1]физкультурное!F8</f>
        <v>12</v>
      </c>
      <c r="G40" s="17">
        <f>[1]физкультурное!G8</f>
        <v>1</v>
      </c>
      <c r="H40" s="17">
        <f>[1]физкультурное!H8</f>
        <v>5</v>
      </c>
      <c r="I40" s="17">
        <f>[1]физкультурное!I8</f>
        <v>523</v>
      </c>
      <c r="J40" s="17">
        <f>[1]физкультурное!J8</f>
        <v>449</v>
      </c>
      <c r="K40" s="17">
        <f>[1]физкультурное!K8</f>
        <v>74</v>
      </c>
      <c r="L40" s="13">
        <f>[1]физкультурное!L8</f>
        <v>0.8214285714285714</v>
      </c>
      <c r="M40" s="13">
        <f>[1]физкультурное!M8</f>
        <v>0.42857142857142855</v>
      </c>
    </row>
    <row r="41" spans="1:13" x14ac:dyDescent="0.25">
      <c r="A41" s="27"/>
      <c r="B41" s="17">
        <f>[1]физкультурное!B9</f>
        <v>207</v>
      </c>
      <c r="C41" s="17">
        <f>[1]физкультурное!C9</f>
        <v>23</v>
      </c>
      <c r="D41" s="18">
        <f>[1]физкультурное!D9</f>
        <v>4.1086956521739122</v>
      </c>
      <c r="E41" s="17">
        <f>[1]физкультурное!E9</f>
        <v>1</v>
      </c>
      <c r="F41" s="17">
        <f>[1]физкультурное!F9</f>
        <v>11</v>
      </c>
      <c r="G41" s="17">
        <f>[1]физкультурное!G9</f>
        <v>0</v>
      </c>
      <c r="H41" s="17">
        <f>[1]физкультурное!H9</f>
        <v>0</v>
      </c>
      <c r="I41" s="17">
        <f>[1]физкультурное!I9</f>
        <v>620</v>
      </c>
      <c r="J41" s="17">
        <f>[1]физкультурное!J9</f>
        <v>534</v>
      </c>
      <c r="K41" s="17">
        <f>[1]физкультурное!K9</f>
        <v>86</v>
      </c>
      <c r="L41" s="13">
        <f>[1]физкультурное!L9</f>
        <v>1</v>
      </c>
      <c r="M41" s="13">
        <f>[1]физкультурное!M9</f>
        <v>0.52173913043478259</v>
      </c>
    </row>
    <row r="42" spans="1:13" x14ac:dyDescent="0.25">
      <c r="A42" s="27"/>
      <c r="B42" s="17" t="str">
        <f>[1]физкультурное!B10</f>
        <v>207Д</v>
      </c>
      <c r="C42" s="17">
        <f>[1]физкультурное!C10</f>
        <v>18</v>
      </c>
      <c r="D42" s="18">
        <f>[1]физкультурное!D10</f>
        <v>3.7037037037037042</v>
      </c>
      <c r="E42" s="17">
        <f>[1]физкультурное!E10</f>
        <v>0</v>
      </c>
      <c r="F42" s="17">
        <f>[1]физкультурное!F10</f>
        <v>2</v>
      </c>
      <c r="G42" s="17">
        <f>[1]физкультурное!G10</f>
        <v>2</v>
      </c>
      <c r="H42" s="17">
        <f>[1]физкультурное!H10</f>
        <v>2</v>
      </c>
      <c r="I42" s="17">
        <f>[1]физкультурное!I10</f>
        <v>558</v>
      </c>
      <c r="J42" s="17">
        <f>[1]физкультурное!J10</f>
        <v>286</v>
      </c>
      <c r="K42" s="17">
        <f>[1]физкультурное!K10</f>
        <v>272</v>
      </c>
      <c r="L42" s="13">
        <f>[1]физкультурное!L10</f>
        <v>0.88888888888888884</v>
      </c>
      <c r="M42" s="13">
        <f>[1]физкультурное!M10</f>
        <v>0.1111111111111111</v>
      </c>
    </row>
    <row r="43" spans="1:13" x14ac:dyDescent="0.25">
      <c r="A43" s="27"/>
      <c r="B43" s="17" t="str">
        <f>[1]физкультурное!B11</f>
        <v>208 208 Д</v>
      </c>
      <c r="C43" s="17">
        <f>[1]физкультурное!C11</f>
        <v>25</v>
      </c>
      <c r="D43" s="18">
        <f>[1]физкультурное!D11</f>
        <v>3.6833333333333331</v>
      </c>
      <c r="E43" s="17">
        <f>[1]физкультурное!E11</f>
        <v>3</v>
      </c>
      <c r="F43" s="17">
        <f>[1]физкультурное!F11</f>
        <v>8</v>
      </c>
      <c r="G43" s="17">
        <f>[1]физкультурное!G11</f>
        <v>1</v>
      </c>
      <c r="H43" s="17">
        <f>[1]физкультурное!H11</f>
        <v>2</v>
      </c>
      <c r="I43" s="17">
        <f>[1]физкультурное!I11</f>
        <v>1323</v>
      </c>
      <c r="J43" s="17">
        <f>[1]физкультурное!J11</f>
        <v>388</v>
      </c>
      <c r="K43" s="17">
        <f>[1]физкультурное!K11</f>
        <v>935</v>
      </c>
      <c r="L43" s="13">
        <f>[1]физкультурное!L11</f>
        <v>0.92</v>
      </c>
      <c r="M43" s="13">
        <f>[1]физкультурное!M11</f>
        <v>0.44</v>
      </c>
    </row>
    <row r="44" spans="1:13" x14ac:dyDescent="0.25">
      <c r="A44" s="27"/>
      <c r="B44" s="17">
        <f>[1]физкультурное!B12</f>
        <v>307</v>
      </c>
      <c r="C44" s="17">
        <f>[1]физкультурное!C12</f>
        <v>22</v>
      </c>
      <c r="D44" s="18">
        <f>[1]физкультурное!D12</f>
        <v>3.7979520479520485</v>
      </c>
      <c r="E44" s="17">
        <f>[1]физкультурное!E12</f>
        <v>1</v>
      </c>
      <c r="F44" s="17">
        <f>[1]физкультурное!F12</f>
        <v>8</v>
      </c>
      <c r="G44" s="17">
        <f>[1]физкультурное!G12</f>
        <v>0</v>
      </c>
      <c r="H44" s="17">
        <f>[1]физкультурное!H12</f>
        <v>5</v>
      </c>
      <c r="I44" s="17">
        <f>[1]физкультурное!I12</f>
        <v>444</v>
      </c>
      <c r="J44" s="17">
        <f>[1]физкультурное!J12</f>
        <v>127</v>
      </c>
      <c r="K44" s="17">
        <f>[1]физкультурное!K12</f>
        <v>317</v>
      </c>
      <c r="L44" s="13">
        <f>[1]физкультурное!L12</f>
        <v>0.77272727272727271</v>
      </c>
      <c r="M44" s="13">
        <f>[1]физкультурное!M12</f>
        <v>0.40909090909090912</v>
      </c>
    </row>
    <row r="45" spans="1:13" x14ac:dyDescent="0.25">
      <c r="A45" s="27"/>
      <c r="B45" s="17" t="str">
        <f>[1]физкультурное!B13</f>
        <v>307Д</v>
      </c>
      <c r="C45" s="17">
        <f>[1]физкультурное!C13</f>
        <v>14</v>
      </c>
      <c r="D45" s="18">
        <f>[1]физкультурное!D13</f>
        <v>4.0153061224489797</v>
      </c>
      <c r="E45" s="17">
        <f>[1]физкультурное!E13</f>
        <v>0</v>
      </c>
      <c r="F45" s="17">
        <f>[1]физкультурное!F13</f>
        <v>3</v>
      </c>
      <c r="G45" s="17">
        <f>[1]физкультурное!G13</f>
        <v>1</v>
      </c>
      <c r="H45" s="17">
        <f>[1]физкультурное!H13</f>
        <v>2</v>
      </c>
      <c r="I45" s="17">
        <f>[1]физкультурное!I13</f>
        <v>114</v>
      </c>
      <c r="J45" s="17">
        <f>[1]физкультурное!J13</f>
        <v>67</v>
      </c>
      <c r="K45" s="17">
        <f>[1]физкультурное!K13</f>
        <v>47</v>
      </c>
      <c r="L45" s="13">
        <f>[1]физкультурное!L13</f>
        <v>0.8571428571428571</v>
      </c>
      <c r="M45" s="13">
        <f>[1]физкультурное!M13</f>
        <v>0.21428571428571427</v>
      </c>
    </row>
    <row r="46" spans="1:13" x14ac:dyDescent="0.25">
      <c r="A46" s="29"/>
      <c r="B46" s="17">
        <f>[1]физкультурное!B14</f>
        <v>308</v>
      </c>
      <c r="C46" s="17">
        <f>[1]физкультурное!C14</f>
        <v>23</v>
      </c>
      <c r="D46" s="18">
        <f>[1]физкультурное!D14</f>
        <v>4.3291925465838519</v>
      </c>
      <c r="E46" s="17">
        <f>[1]физкультурное!E14</f>
        <v>3</v>
      </c>
      <c r="F46" s="17">
        <f>[1]физкультурное!F14</f>
        <v>10</v>
      </c>
      <c r="G46" s="17">
        <f>[1]физкультурное!G14</f>
        <v>0</v>
      </c>
      <c r="H46" s="17">
        <f>[1]физкультурное!H14</f>
        <v>0</v>
      </c>
      <c r="I46" s="17">
        <f>[1]физкультурное!I14</f>
        <v>1277</v>
      </c>
      <c r="J46" s="17">
        <f>[1]физкультурное!J14</f>
        <v>734</v>
      </c>
      <c r="K46" s="17">
        <f>[1]физкультурное!K14</f>
        <v>543</v>
      </c>
      <c r="L46" s="13">
        <f>[1]физкультурное!L14</f>
        <v>1</v>
      </c>
      <c r="M46" s="13">
        <f>[1]физкультурное!M14</f>
        <v>0.56521739130434778</v>
      </c>
    </row>
    <row r="47" spans="1:13" x14ac:dyDescent="0.25">
      <c r="A47" s="30"/>
      <c r="B47" s="17">
        <f>[1]физкультурное!B15</f>
        <v>407</v>
      </c>
      <c r="C47" s="17">
        <f>[1]физкультурное!C15</f>
        <v>26</v>
      </c>
      <c r="D47" s="18">
        <f>[1]физкультурное!D15</f>
        <v>4.2240000000000002</v>
      </c>
      <c r="E47" s="17">
        <f>[1]физкультурное!E15</f>
        <v>4</v>
      </c>
      <c r="F47" s="17">
        <f>[1]физкультурное!F15</f>
        <v>13</v>
      </c>
      <c r="G47" s="17">
        <f>[1]физкультурное!G15</f>
        <v>0</v>
      </c>
      <c r="H47" s="17">
        <f>[1]физкультурное!H15</f>
        <v>1</v>
      </c>
      <c r="I47" s="17">
        <f>[1]физкультурное!I15</f>
        <v>1618</v>
      </c>
      <c r="J47" s="17">
        <f>[1]физкультурное!J15</f>
        <v>990</v>
      </c>
      <c r="K47" s="17">
        <f>[1]физкультурное!K15</f>
        <v>628</v>
      </c>
      <c r="L47" s="13">
        <f>[1]физкультурное!L15</f>
        <v>0.96153846153846156</v>
      </c>
      <c r="M47" s="13">
        <f>[1]физкультурное!M15</f>
        <v>0.65384615384615385</v>
      </c>
    </row>
    <row r="48" spans="1:13" x14ac:dyDescent="0.25">
      <c r="A48" s="31"/>
      <c r="B48" s="17" t="str">
        <f>[1]физкультурное!B16</f>
        <v>407Д</v>
      </c>
      <c r="C48" s="17">
        <f>[1]физкультурное!C16</f>
        <v>16</v>
      </c>
      <c r="D48" s="18">
        <f>[1]физкультурное!D16</f>
        <v>4.2250000000000005</v>
      </c>
      <c r="E48" s="17">
        <f>[1]физкультурное!E16</f>
        <v>5</v>
      </c>
      <c r="F48" s="17">
        <f>[1]физкультурное!F16</f>
        <v>6</v>
      </c>
      <c r="G48" s="17">
        <f>[1]физкультурное!G16</f>
        <v>0</v>
      </c>
      <c r="H48" s="17">
        <f>[1]физкультурное!H16</f>
        <v>0</v>
      </c>
      <c r="I48" s="17">
        <f>[1]физкультурное!I16</f>
        <v>602</v>
      </c>
      <c r="J48" s="17">
        <f>[1]физкультурное!J16</f>
        <v>452</v>
      </c>
      <c r="K48" s="17">
        <f>[1]физкультурное!K16</f>
        <v>150</v>
      </c>
      <c r="L48" s="13">
        <f>[1]физкультурное!L16</f>
        <v>1</v>
      </c>
      <c r="M48" s="13">
        <f>[1]физкультурное!M16</f>
        <v>0.6875</v>
      </c>
    </row>
    <row r="49" spans="1:13" x14ac:dyDescent="0.25">
      <c r="A49" s="32" t="s">
        <v>11</v>
      </c>
      <c r="B49" s="33"/>
      <c r="C49" s="23">
        <f>SUM(C38:C48)</f>
        <v>243</v>
      </c>
      <c r="D49" s="24">
        <f>AVERAGE(D38:D48)</f>
        <v>4.0045476038983834</v>
      </c>
      <c r="E49" s="23">
        <f t="shared" ref="E49:K49" si="3">SUM(E38:E48)</f>
        <v>17</v>
      </c>
      <c r="F49" s="23">
        <f t="shared" si="3"/>
        <v>95</v>
      </c>
      <c r="G49" s="23">
        <f t="shared" si="3"/>
        <v>8</v>
      </c>
      <c r="H49" s="23">
        <f t="shared" si="3"/>
        <v>19</v>
      </c>
      <c r="I49" s="23">
        <f t="shared" si="3"/>
        <v>7682</v>
      </c>
      <c r="J49" s="23">
        <f t="shared" si="3"/>
        <v>4490</v>
      </c>
      <c r="K49" s="23">
        <f t="shared" si="3"/>
        <v>3192</v>
      </c>
      <c r="L49" s="25">
        <f>AVERAGE(L38:L48)</f>
        <v>0.92161908798272441</v>
      </c>
      <c r="M49" s="25">
        <f>AVERAGE(M38:M48)</f>
        <v>0.44786061215903117</v>
      </c>
    </row>
    <row r="50" spans="1:13" ht="15" customHeight="1" x14ac:dyDescent="0.25">
      <c r="A50" s="34" t="s">
        <v>15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6"/>
    </row>
    <row r="51" spans="1:13" x14ac:dyDescent="0.25">
      <c r="A51" s="37"/>
      <c r="B51" s="38">
        <f>[1]хореография!B6</f>
        <v>13</v>
      </c>
      <c r="C51" s="38">
        <f>[1]хореография!C6</f>
        <v>15</v>
      </c>
      <c r="D51" s="39">
        <f>[1]хореография!D6</f>
        <v>4.3333333333333339</v>
      </c>
      <c r="E51" s="38">
        <f>[1]хореография!E6</f>
        <v>1</v>
      </c>
      <c r="F51" s="38">
        <f>[1]хореография!F6</f>
        <v>11</v>
      </c>
      <c r="G51" s="38">
        <f>[1]хореография!G6</f>
        <v>0</v>
      </c>
      <c r="H51" s="38">
        <f>[1]хореография!H6</f>
        <v>0</v>
      </c>
      <c r="I51" s="38">
        <f>[1]хореография!I6</f>
        <v>342</v>
      </c>
      <c r="J51" s="38">
        <f>[1]хореография!J6</f>
        <v>264</v>
      </c>
      <c r="K51" s="38">
        <f>[1]хореография!K6</f>
        <v>115</v>
      </c>
      <c r="L51" s="14">
        <f>[1]хореография!L6</f>
        <v>1</v>
      </c>
      <c r="M51" s="14">
        <f>[1]хореография!M6</f>
        <v>0.8</v>
      </c>
    </row>
    <row r="52" spans="1:13" x14ac:dyDescent="0.25">
      <c r="A52" s="19"/>
      <c r="B52" s="38">
        <f>[1]хореография!B7</f>
        <v>23</v>
      </c>
      <c r="C52" s="38">
        <f>[1]хореография!C7</f>
        <v>15</v>
      </c>
      <c r="D52" s="39">
        <f>[1]хореография!D7</f>
        <v>3.8256410256410254</v>
      </c>
      <c r="E52" s="38">
        <f>[1]хореография!E7</f>
        <v>3</v>
      </c>
      <c r="F52" s="38">
        <f>[1]хореография!F7</f>
        <v>7</v>
      </c>
      <c r="G52" s="38">
        <f>[1]хореография!G7</f>
        <v>0</v>
      </c>
      <c r="H52" s="38">
        <f>[1]хореография!H7</f>
        <v>4</v>
      </c>
      <c r="I52" s="38">
        <f>[1]хореография!I7</f>
        <v>812</v>
      </c>
      <c r="J52" s="38">
        <f>[1]хореография!J7</f>
        <v>160</v>
      </c>
      <c r="K52" s="38">
        <f>[1]хореография!K7</f>
        <v>652</v>
      </c>
      <c r="L52" s="14">
        <f>[1]хореография!L7</f>
        <v>0.73333333333333328</v>
      </c>
      <c r="M52" s="14">
        <f>[1]хореография!M7</f>
        <v>0.66666666666666663</v>
      </c>
    </row>
    <row r="53" spans="1:13" x14ac:dyDescent="0.25">
      <c r="A53" s="19"/>
      <c r="B53" s="38">
        <f>[1]хореография!B8</f>
        <v>33</v>
      </c>
      <c r="C53" s="38">
        <f>[1]хореография!C8</f>
        <v>15</v>
      </c>
      <c r="D53" s="39">
        <f>[1]хореография!D8</f>
        <v>3.7692307692307692</v>
      </c>
      <c r="E53" s="38">
        <f>[1]хореография!E8</f>
        <v>3</v>
      </c>
      <c r="F53" s="38">
        <f>[1]хореография!F8</f>
        <v>8</v>
      </c>
      <c r="G53" s="38">
        <f>[1]хореография!G8</f>
        <v>0</v>
      </c>
      <c r="H53" s="38">
        <f>[1]хореография!H8</f>
        <v>4</v>
      </c>
      <c r="I53" s="38">
        <f>[1]хореография!I8</f>
        <v>1224</v>
      </c>
      <c r="J53" s="38">
        <f>[1]хореография!J8</f>
        <v>252</v>
      </c>
      <c r="K53" s="38">
        <f>[1]хореография!K8</f>
        <v>972</v>
      </c>
      <c r="L53" s="14">
        <f>[1]хореография!L8</f>
        <v>0.73333333333333328</v>
      </c>
      <c r="M53" s="14">
        <f>[1]хореография!M8</f>
        <v>0.73333333333333328</v>
      </c>
    </row>
    <row r="54" spans="1:13" x14ac:dyDescent="0.25">
      <c r="A54" s="40"/>
      <c r="B54" s="38">
        <f>[1]хореография!B9</f>
        <v>43</v>
      </c>
      <c r="C54" s="38">
        <f>[1]хореография!C9</f>
        <v>15</v>
      </c>
      <c r="D54" s="39">
        <f>[1]хореография!D9</f>
        <v>3.9703703703703703</v>
      </c>
      <c r="E54" s="38">
        <f>[1]хореография!E9</f>
        <v>4</v>
      </c>
      <c r="F54" s="38">
        <f>[1]хореография!F9</f>
        <v>4</v>
      </c>
      <c r="G54" s="38">
        <f>[1]хореография!G9</f>
        <v>0</v>
      </c>
      <c r="H54" s="38">
        <f>[1]хореография!H9</f>
        <v>2</v>
      </c>
      <c r="I54" s="38">
        <f>[1]хореография!I9</f>
        <v>813</v>
      </c>
      <c r="J54" s="38">
        <f>[1]хореография!J9</f>
        <v>405</v>
      </c>
      <c r="K54" s="38">
        <f>[1]хореография!K9</f>
        <v>408</v>
      </c>
      <c r="L54" s="14">
        <f>[1]хореография!L9</f>
        <v>0.8666666666666667</v>
      </c>
      <c r="M54" s="14">
        <f>[1]хореография!M9</f>
        <v>0.53333333333333333</v>
      </c>
    </row>
    <row r="55" spans="1:13" x14ac:dyDescent="0.25">
      <c r="A55" s="32" t="s">
        <v>11</v>
      </c>
      <c r="B55" s="33"/>
      <c r="C55" s="38">
        <f>SUM(C51:C54)</f>
        <v>60</v>
      </c>
      <c r="D55" s="39">
        <f>AVERAGE(D51:D54)</f>
        <v>3.9746438746438746</v>
      </c>
      <c r="E55" s="38">
        <f t="shared" ref="E55:K55" si="4">SUM(E51:E54)</f>
        <v>11</v>
      </c>
      <c r="F55" s="38">
        <f t="shared" si="4"/>
        <v>30</v>
      </c>
      <c r="G55" s="38">
        <f t="shared" si="4"/>
        <v>0</v>
      </c>
      <c r="H55" s="38">
        <f t="shared" si="4"/>
        <v>10</v>
      </c>
      <c r="I55" s="38">
        <f t="shared" si="4"/>
        <v>3191</v>
      </c>
      <c r="J55" s="38">
        <f t="shared" si="4"/>
        <v>1081</v>
      </c>
      <c r="K55" s="38">
        <f t="shared" si="4"/>
        <v>2147</v>
      </c>
      <c r="L55" s="14">
        <f>AVERAGE(L51:L54)</f>
        <v>0.83333333333333337</v>
      </c>
      <c r="M55" s="14">
        <f>AVERAGE(M51:M54)</f>
        <v>0.68333333333333335</v>
      </c>
    </row>
    <row r="56" spans="1:13" x14ac:dyDescent="0.25">
      <c r="A56" s="41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3"/>
    </row>
    <row r="57" spans="1:13" x14ac:dyDescent="0.25">
      <c r="A57" s="44" t="s">
        <v>16</v>
      </c>
      <c r="B57" s="45"/>
      <c r="C57" s="46">
        <f>C55+C49+C36+C24+C13</f>
        <v>754</v>
      </c>
      <c r="D57" s="47">
        <f>AVERAGE(D13,D24,D36,D49,D55)</f>
        <v>4.0972153122506851</v>
      </c>
      <c r="E57" s="48">
        <f t="shared" ref="E57:K57" si="5">E55+E49+E36+E24+E13</f>
        <v>70</v>
      </c>
      <c r="F57" s="48">
        <f t="shared" si="5"/>
        <v>404</v>
      </c>
      <c r="G57" s="48">
        <f t="shared" si="5"/>
        <v>19</v>
      </c>
      <c r="H57" s="48">
        <f t="shared" si="5"/>
        <v>50</v>
      </c>
      <c r="I57" s="48">
        <f t="shared" si="5"/>
        <v>29677</v>
      </c>
      <c r="J57" s="48">
        <f t="shared" si="5"/>
        <v>16459</v>
      </c>
      <c r="K57" s="48">
        <f t="shared" si="5"/>
        <v>13079</v>
      </c>
      <c r="L57" s="10">
        <f>(C57-H57)/C57</f>
        <v>0.93368700265251992</v>
      </c>
      <c r="M57" s="10">
        <f>(E57+F57)/C57</f>
        <v>0.62864721485411146</v>
      </c>
    </row>
    <row r="58" spans="1:13" x14ac:dyDescent="0.25">
      <c r="D58" s="49"/>
    </row>
    <row r="59" spans="1:13" x14ac:dyDescent="0.25">
      <c r="A59" t="s">
        <v>22</v>
      </c>
      <c r="D59" s="49"/>
    </row>
    <row r="60" spans="1:13" x14ac:dyDescent="0.25">
      <c r="D60" s="49"/>
    </row>
  </sheetData>
  <mergeCells count="16">
    <mergeCell ref="A1:M1"/>
    <mergeCell ref="A2:M2"/>
    <mergeCell ref="A3:M3"/>
    <mergeCell ref="A5:M5"/>
    <mergeCell ref="A46:A47"/>
    <mergeCell ref="A13:B13"/>
    <mergeCell ref="A14:M14"/>
    <mergeCell ref="A24:B24"/>
    <mergeCell ref="A37:M37"/>
    <mergeCell ref="A25:M25"/>
    <mergeCell ref="A36:B36"/>
    <mergeCell ref="A57:B57"/>
    <mergeCell ref="A49:B49"/>
    <mergeCell ref="A50:M50"/>
    <mergeCell ref="A55:B55"/>
    <mergeCell ref="A56:M5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Медиатека</dc:creator>
  <cp:lastModifiedBy>Медиатека</cp:lastModifiedBy>
  <cp:lastPrinted>2023-01-23T05:22:06Z</cp:lastPrinted>
  <dcterms:created xsi:type="dcterms:W3CDTF">2023-01-23T05:13:13Z</dcterms:created>
  <dcterms:modified xsi:type="dcterms:W3CDTF">2023-01-23T05:41:38Z</dcterms:modified>
</cp:coreProperties>
</file>